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bstract\Abstract 2023\Domain 1 - Demographic and Social Statistics\1.04 Labour\Website\"/>
    </mc:Choice>
  </mc:AlternateContent>
  <bookViews>
    <workbookView xWindow="0" yWindow="0" windowWidth="24000" windowHeight="9000"/>
  </bookViews>
  <sheets>
    <sheet name="Table of Contents" sheetId="1" r:id="rId1"/>
    <sheet name="Data Notes" sheetId="2" r:id="rId2"/>
    <sheet name="Table 1.04.1.1-1" sheetId="3" r:id="rId3"/>
    <sheet name="Table 1.04.1.1-2" sheetId="4" r:id="rId4"/>
    <sheet name="Table 1.04.1.1-3" sheetId="5" r:id="rId5"/>
    <sheet name="Table 1.04.1.1-4" sheetId="6" r:id="rId6"/>
    <sheet name="Table 1.04.1.2-1A" sheetId="7" r:id="rId7"/>
    <sheet name="Table 1.04.1.2-1A.1" sheetId="18" r:id="rId8"/>
    <sheet name="Table 1.04.1.2-2A" sheetId="8" r:id="rId9"/>
    <sheet name="Table 1.04.1.2-3A" sheetId="9" r:id="rId10"/>
    <sheet name="Table 1.04.1.2-1Q" sheetId="10" r:id="rId11"/>
    <sheet name="Table 1.04.1.2-1Q.1" sheetId="20" r:id="rId12"/>
    <sheet name="Table 1.04.1.2-2Q" sheetId="11" r:id="rId13"/>
    <sheet name="Table 1.04.1.2-1M" sheetId="12" r:id="rId14"/>
    <sheet name="Table 1.04.1.2-2M" sheetId="13" r:id="rId15"/>
    <sheet name="Table 1.04.1.2-3M" sheetId="21" r:id="rId16"/>
    <sheet name="Table 1.04.1.2-4M" sheetId="14" r:id="rId17"/>
    <sheet name="Table 1.04.1.2-5M" sheetId="15" r:id="rId18"/>
    <sheet name="Table 1.04.1.2-6M" sheetId="22" r:id="rId19"/>
    <sheet name="Table 1.04.1.2-7M" sheetId="16" r:id="rId20"/>
    <sheet name="Table 1.04.1.2-8M" sheetId="23" r:id="rId21"/>
    <sheet name="Table 1.04.1.3-1" sheetId="17" r:id="rId22"/>
  </sheets>
  <externalReferences>
    <externalReference r:id="rId23"/>
    <externalReference r:id="rId24"/>
    <externalReference r:id="rId2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B28" i="1"/>
  <c r="C23" i="1"/>
  <c r="B23" i="1"/>
  <c r="C27" i="1"/>
  <c r="B27" i="1"/>
  <c r="C26" i="1"/>
  <c r="B26" i="1"/>
  <c r="C19" i="1"/>
  <c r="B19" i="1"/>
  <c r="C15" i="1"/>
  <c r="B15" i="1"/>
  <c r="B25" i="1" l="1"/>
  <c r="B21" i="1"/>
  <c r="G237" i="11"/>
  <c r="F237" i="11"/>
  <c r="E237" i="11"/>
  <c r="D237" i="11"/>
  <c r="H237" i="11" s="1"/>
  <c r="G236" i="11"/>
  <c r="F236" i="11"/>
  <c r="E236" i="11"/>
  <c r="D236" i="11"/>
  <c r="G235" i="11"/>
  <c r="F235" i="11"/>
  <c r="E235" i="11"/>
  <c r="D235" i="11"/>
  <c r="H235" i="11" s="1"/>
  <c r="G234" i="11"/>
  <c r="F234" i="11"/>
  <c r="E234" i="11"/>
  <c r="D234" i="11"/>
  <c r="G233" i="11"/>
  <c r="F233" i="11"/>
  <c r="E233" i="11"/>
  <c r="D233" i="11"/>
  <c r="H233" i="11" s="1"/>
  <c r="G232" i="11"/>
  <c r="F232" i="11"/>
  <c r="E232" i="11"/>
  <c r="D232" i="11"/>
  <c r="G231" i="11"/>
  <c r="F231" i="11"/>
  <c r="E231" i="11"/>
  <c r="D231" i="11"/>
  <c r="G227" i="11"/>
  <c r="F227" i="11"/>
  <c r="E227" i="11"/>
  <c r="D227" i="11"/>
  <c r="G226" i="11"/>
  <c r="F226" i="11"/>
  <c r="E226" i="11"/>
  <c r="D226" i="11"/>
  <c r="H226" i="11" s="1"/>
  <c r="G225" i="11"/>
  <c r="F225" i="11"/>
  <c r="E225" i="11"/>
  <c r="D225" i="11"/>
  <c r="G224" i="11"/>
  <c r="F224" i="11"/>
  <c r="E224" i="11"/>
  <c r="D224" i="11"/>
  <c r="G223" i="11"/>
  <c r="F223" i="11"/>
  <c r="E223" i="11"/>
  <c r="D223" i="11"/>
  <c r="G222" i="11"/>
  <c r="F222" i="11"/>
  <c r="E222" i="11"/>
  <c r="D222" i="11"/>
  <c r="H222" i="11" s="1"/>
  <c r="G221" i="11"/>
  <c r="F221" i="11"/>
  <c r="E221" i="11"/>
  <c r="D221" i="11"/>
  <c r="G217" i="11"/>
  <c r="F217" i="11"/>
  <c r="E217" i="11"/>
  <c r="D217" i="11"/>
  <c r="H217" i="11" s="1"/>
  <c r="G216" i="11"/>
  <c r="F216" i="11"/>
  <c r="E216" i="11"/>
  <c r="D216" i="11"/>
  <c r="H216" i="11" s="1"/>
  <c r="G215" i="11"/>
  <c r="F215" i="11"/>
  <c r="E215" i="11"/>
  <c r="D215" i="11"/>
  <c r="H215" i="11" s="1"/>
  <c r="G214" i="11"/>
  <c r="F214" i="11"/>
  <c r="E214" i="11"/>
  <c r="D214" i="11"/>
  <c r="G213" i="11"/>
  <c r="F213" i="11"/>
  <c r="E213" i="11"/>
  <c r="D213" i="11"/>
  <c r="H213" i="11" s="1"/>
  <c r="G212" i="11"/>
  <c r="F212" i="11"/>
  <c r="E212" i="11"/>
  <c r="D212" i="11"/>
  <c r="H212" i="11" s="1"/>
  <c r="G211" i="11"/>
  <c r="F211" i="11"/>
  <c r="E211" i="11"/>
  <c r="D211" i="11"/>
  <c r="G207" i="11"/>
  <c r="F207" i="11"/>
  <c r="E207" i="11"/>
  <c r="D207" i="11"/>
  <c r="H207" i="11" s="1"/>
  <c r="G206" i="11"/>
  <c r="F206" i="11"/>
  <c r="E206" i="11"/>
  <c r="D206" i="11"/>
  <c r="H206" i="11" s="1"/>
  <c r="G205" i="11"/>
  <c r="F205" i="11"/>
  <c r="E205" i="11"/>
  <c r="D205" i="11"/>
  <c r="H205" i="11" s="1"/>
  <c r="G204" i="11"/>
  <c r="F204" i="11"/>
  <c r="E204" i="11"/>
  <c r="D204" i="11"/>
  <c r="G203" i="11"/>
  <c r="F203" i="11"/>
  <c r="E203" i="11"/>
  <c r="D203" i="11"/>
  <c r="H203" i="11" s="1"/>
  <c r="G202" i="11"/>
  <c r="F202" i="11"/>
  <c r="E202" i="11"/>
  <c r="D202" i="11"/>
  <c r="H202" i="11" s="1"/>
  <c r="G201" i="11"/>
  <c r="F201" i="11"/>
  <c r="E201" i="11"/>
  <c r="D201" i="11"/>
  <c r="G197" i="11"/>
  <c r="F197" i="11"/>
  <c r="E197" i="11"/>
  <c r="D197" i="11"/>
  <c r="H197" i="11" s="1"/>
  <c r="G196" i="11"/>
  <c r="F196" i="11"/>
  <c r="E196" i="11"/>
  <c r="D196" i="11"/>
  <c r="H196" i="11" s="1"/>
  <c r="G195" i="11"/>
  <c r="F195" i="11"/>
  <c r="E195" i="11"/>
  <c r="D195" i="11"/>
  <c r="H195" i="11" s="1"/>
  <c r="G194" i="11"/>
  <c r="F194" i="11"/>
  <c r="E194" i="11"/>
  <c r="D194" i="11"/>
  <c r="G193" i="11"/>
  <c r="F193" i="11"/>
  <c r="E193" i="11"/>
  <c r="D193" i="11"/>
  <c r="H193" i="11" s="1"/>
  <c r="G192" i="11"/>
  <c r="F192" i="11"/>
  <c r="E192" i="11"/>
  <c r="D192" i="11"/>
  <c r="H192" i="11" s="1"/>
  <c r="G191" i="11"/>
  <c r="F191" i="11"/>
  <c r="E191" i="11"/>
  <c r="D191" i="11"/>
  <c r="G187" i="11"/>
  <c r="F187" i="11"/>
  <c r="E187" i="11"/>
  <c r="D187" i="11"/>
  <c r="H187" i="11" s="1"/>
  <c r="G186" i="11"/>
  <c r="F186" i="11"/>
  <c r="E186" i="11"/>
  <c r="D186" i="11"/>
  <c r="H186" i="11" s="1"/>
  <c r="G185" i="11"/>
  <c r="F185" i="11"/>
  <c r="E185" i="11"/>
  <c r="D185" i="11"/>
  <c r="H185" i="11" s="1"/>
  <c r="G184" i="11"/>
  <c r="F184" i="11"/>
  <c r="E184" i="11"/>
  <c r="D184" i="11"/>
  <c r="G183" i="11"/>
  <c r="F183" i="11"/>
  <c r="E183" i="11"/>
  <c r="D183" i="11"/>
  <c r="H183" i="11" s="1"/>
  <c r="G182" i="11"/>
  <c r="F182" i="11"/>
  <c r="E182" i="11"/>
  <c r="D182" i="11"/>
  <c r="H182" i="11" s="1"/>
  <c r="G181" i="11"/>
  <c r="F181" i="11"/>
  <c r="E181" i="11"/>
  <c r="D181" i="11"/>
  <c r="G177" i="11"/>
  <c r="F177" i="11"/>
  <c r="E177" i="11"/>
  <c r="D177" i="11"/>
  <c r="H177" i="11" s="1"/>
  <c r="G176" i="11"/>
  <c r="F176" i="11"/>
  <c r="E176" i="11"/>
  <c r="D176" i="11"/>
  <c r="H176" i="11" s="1"/>
  <c r="G175" i="11"/>
  <c r="F175" i="11"/>
  <c r="E175" i="11"/>
  <c r="D175" i="11"/>
  <c r="H175" i="11" s="1"/>
  <c r="G174" i="11"/>
  <c r="F174" i="11"/>
  <c r="E174" i="11"/>
  <c r="D174" i="11"/>
  <c r="G173" i="11"/>
  <c r="F173" i="11"/>
  <c r="E173" i="11"/>
  <c r="D173" i="11"/>
  <c r="H173" i="11" s="1"/>
  <c r="G172" i="11"/>
  <c r="F172" i="11"/>
  <c r="E172" i="11"/>
  <c r="D172" i="11"/>
  <c r="H172" i="11" s="1"/>
  <c r="G171" i="11"/>
  <c r="F171" i="11"/>
  <c r="E171" i="11"/>
  <c r="D171" i="11"/>
  <c r="G167" i="11"/>
  <c r="F167" i="11"/>
  <c r="E167" i="11"/>
  <c r="D167" i="11"/>
  <c r="H167" i="11" s="1"/>
  <c r="G166" i="11"/>
  <c r="F166" i="11"/>
  <c r="E166" i="11"/>
  <c r="D166" i="11"/>
  <c r="H166" i="11" s="1"/>
  <c r="G165" i="11"/>
  <c r="F165" i="11"/>
  <c r="E165" i="11"/>
  <c r="D165" i="11"/>
  <c r="H165" i="11" s="1"/>
  <c r="G164" i="11"/>
  <c r="F164" i="11"/>
  <c r="E164" i="11"/>
  <c r="D164" i="11"/>
  <c r="G163" i="11"/>
  <c r="F163" i="11"/>
  <c r="E163" i="11"/>
  <c r="D163" i="11"/>
  <c r="H163" i="11" s="1"/>
  <c r="G162" i="11"/>
  <c r="F162" i="11"/>
  <c r="E162" i="11"/>
  <c r="D162" i="11"/>
  <c r="H162" i="11" s="1"/>
  <c r="G161" i="11"/>
  <c r="F161" i="11"/>
  <c r="E161" i="11"/>
  <c r="D161" i="11"/>
  <c r="G157" i="11"/>
  <c r="F157" i="11"/>
  <c r="E157" i="11"/>
  <c r="D157" i="11"/>
  <c r="H157" i="11" s="1"/>
  <c r="G156" i="11"/>
  <c r="F156" i="11"/>
  <c r="E156" i="11"/>
  <c r="D156" i="11"/>
  <c r="H156" i="11" s="1"/>
  <c r="G155" i="11"/>
  <c r="F155" i="11"/>
  <c r="E155" i="11"/>
  <c r="D155" i="11"/>
  <c r="H155" i="11" s="1"/>
  <c r="G154" i="11"/>
  <c r="F154" i="11"/>
  <c r="E154" i="11"/>
  <c r="D154" i="11"/>
  <c r="G153" i="11"/>
  <c r="F153" i="11"/>
  <c r="E153" i="11"/>
  <c r="D153" i="11"/>
  <c r="H153" i="11" s="1"/>
  <c r="G152" i="11"/>
  <c r="F152" i="11"/>
  <c r="E152" i="11"/>
  <c r="D152" i="11"/>
  <c r="H152" i="11" s="1"/>
  <c r="G151" i="11"/>
  <c r="F151" i="11"/>
  <c r="E151" i="11"/>
  <c r="D151" i="11"/>
  <c r="G147" i="11"/>
  <c r="F147" i="11"/>
  <c r="E147" i="11"/>
  <c r="D147" i="11"/>
  <c r="H147" i="11" s="1"/>
  <c r="G146" i="11"/>
  <c r="F146" i="11"/>
  <c r="E146" i="11"/>
  <c r="D146" i="11"/>
  <c r="H146" i="11" s="1"/>
  <c r="G145" i="11"/>
  <c r="F145" i="11"/>
  <c r="E145" i="11"/>
  <c r="D145" i="11"/>
  <c r="H145" i="11" s="1"/>
  <c r="G144" i="11"/>
  <c r="F144" i="11"/>
  <c r="E144" i="11"/>
  <c r="D144" i="11"/>
  <c r="G143" i="11"/>
  <c r="F143" i="11"/>
  <c r="E143" i="11"/>
  <c r="D143" i="11"/>
  <c r="H143" i="11" s="1"/>
  <c r="G142" i="11"/>
  <c r="F142" i="11"/>
  <c r="E142" i="11"/>
  <c r="D142" i="11"/>
  <c r="H142" i="11" s="1"/>
  <c r="G141" i="11"/>
  <c r="F141" i="11"/>
  <c r="E141" i="11"/>
  <c r="D141" i="11"/>
  <c r="G137" i="11"/>
  <c r="F137" i="11"/>
  <c r="E137" i="11"/>
  <c r="D137" i="11"/>
  <c r="H137" i="11" s="1"/>
  <c r="G136" i="11"/>
  <c r="F136" i="11"/>
  <c r="E136" i="11"/>
  <c r="D136" i="11"/>
  <c r="G135" i="11"/>
  <c r="F135" i="11"/>
  <c r="E135" i="11"/>
  <c r="D135" i="11"/>
  <c r="H135" i="11" s="1"/>
  <c r="G134" i="11"/>
  <c r="F134" i="11"/>
  <c r="E134" i="11"/>
  <c r="D134" i="11"/>
  <c r="G133" i="11"/>
  <c r="F133" i="11"/>
  <c r="E133" i="11"/>
  <c r="D133" i="11"/>
  <c r="H133" i="11" s="1"/>
  <c r="G132" i="11"/>
  <c r="F132" i="11"/>
  <c r="E132" i="11"/>
  <c r="D132" i="11"/>
  <c r="H132" i="11" s="1"/>
  <c r="G131" i="11"/>
  <c r="F131" i="11"/>
  <c r="E131" i="11"/>
  <c r="D131" i="11"/>
  <c r="G127" i="11"/>
  <c r="F127" i="11"/>
  <c r="E127" i="11"/>
  <c r="D127" i="11"/>
  <c r="H127" i="11" s="1"/>
  <c r="G126" i="11"/>
  <c r="F126" i="11"/>
  <c r="E126" i="11"/>
  <c r="D126" i="11"/>
  <c r="H126" i="11" s="1"/>
  <c r="G125" i="11"/>
  <c r="F125" i="11"/>
  <c r="E125" i="11"/>
  <c r="D125" i="11"/>
  <c r="H125" i="11" s="1"/>
  <c r="G124" i="11"/>
  <c r="F124" i="11"/>
  <c r="E124" i="11"/>
  <c r="D124" i="11"/>
  <c r="G123" i="11"/>
  <c r="F123" i="11"/>
  <c r="E123" i="11"/>
  <c r="D123" i="11"/>
  <c r="H123" i="11" s="1"/>
  <c r="G122" i="11"/>
  <c r="F122" i="11"/>
  <c r="E122" i="11"/>
  <c r="D122" i="11"/>
  <c r="H122" i="11" s="1"/>
  <c r="G121" i="11"/>
  <c r="F121" i="11"/>
  <c r="E121" i="11"/>
  <c r="D121" i="11"/>
  <c r="G117" i="11"/>
  <c r="F117" i="11"/>
  <c r="E117" i="11"/>
  <c r="D117" i="11"/>
  <c r="H117" i="11" s="1"/>
  <c r="G116" i="11"/>
  <c r="F116" i="11"/>
  <c r="E116" i="11"/>
  <c r="D116" i="11"/>
  <c r="H116" i="11" s="1"/>
  <c r="G115" i="11"/>
  <c r="F115" i="11"/>
  <c r="E115" i="11"/>
  <c r="D115" i="11"/>
  <c r="H115" i="11" s="1"/>
  <c r="G114" i="11"/>
  <c r="F114" i="11"/>
  <c r="E114" i="11"/>
  <c r="D114" i="11"/>
  <c r="G113" i="11"/>
  <c r="F113" i="11"/>
  <c r="E113" i="11"/>
  <c r="D113" i="11"/>
  <c r="H113" i="11" s="1"/>
  <c r="G112" i="11"/>
  <c r="F112" i="11"/>
  <c r="E112" i="11"/>
  <c r="D112" i="11"/>
  <c r="H112" i="11" s="1"/>
  <c r="G111" i="11"/>
  <c r="F111" i="11"/>
  <c r="E111" i="11"/>
  <c r="D111" i="11"/>
  <c r="G107" i="11"/>
  <c r="F107" i="11"/>
  <c r="E107" i="11"/>
  <c r="D107" i="11"/>
  <c r="H107" i="11" s="1"/>
  <c r="G106" i="11"/>
  <c r="F106" i="11"/>
  <c r="E106" i="11"/>
  <c r="D106" i="11"/>
  <c r="H106" i="11" s="1"/>
  <c r="G105" i="11"/>
  <c r="F105" i="11"/>
  <c r="E105" i="11"/>
  <c r="D105" i="11"/>
  <c r="H105" i="11" s="1"/>
  <c r="G104" i="11"/>
  <c r="F104" i="11"/>
  <c r="E104" i="11"/>
  <c r="D104" i="11"/>
  <c r="G103" i="11"/>
  <c r="F103" i="11"/>
  <c r="E103" i="11"/>
  <c r="D103" i="11"/>
  <c r="H103" i="11" s="1"/>
  <c r="G102" i="11"/>
  <c r="F102" i="11"/>
  <c r="E102" i="11"/>
  <c r="D102" i="11"/>
  <c r="H102" i="11" s="1"/>
  <c r="G101" i="11"/>
  <c r="F101" i="11"/>
  <c r="E101" i="11"/>
  <c r="D101" i="11"/>
  <c r="G97" i="11"/>
  <c r="F97" i="11"/>
  <c r="E97" i="11"/>
  <c r="D97" i="11"/>
  <c r="H97" i="11" s="1"/>
  <c r="G96" i="11"/>
  <c r="F96" i="11"/>
  <c r="E96" i="11"/>
  <c r="D96" i="11"/>
  <c r="H96" i="11" s="1"/>
  <c r="G95" i="11"/>
  <c r="F95" i="11"/>
  <c r="E95" i="11"/>
  <c r="D95" i="11"/>
  <c r="H95" i="11" s="1"/>
  <c r="G94" i="11"/>
  <c r="F94" i="11"/>
  <c r="E94" i="11"/>
  <c r="D94" i="11"/>
  <c r="G93" i="11"/>
  <c r="F93" i="11"/>
  <c r="E93" i="11"/>
  <c r="D93" i="11"/>
  <c r="H93" i="11" s="1"/>
  <c r="G92" i="11"/>
  <c r="F92" i="11"/>
  <c r="E92" i="11"/>
  <c r="D92" i="11"/>
  <c r="H92" i="11" s="1"/>
  <c r="G91" i="11"/>
  <c r="F91" i="11"/>
  <c r="E91" i="11"/>
  <c r="D91" i="11"/>
  <c r="G87" i="11"/>
  <c r="F87" i="11"/>
  <c r="E87" i="11"/>
  <c r="D87" i="11"/>
  <c r="H87" i="11" s="1"/>
  <c r="G86" i="11"/>
  <c r="F86" i="11"/>
  <c r="E86" i="11"/>
  <c r="D86" i="11"/>
  <c r="H86" i="11" s="1"/>
  <c r="G85" i="11"/>
  <c r="F85" i="11"/>
  <c r="E85" i="11"/>
  <c r="D85" i="11"/>
  <c r="H85" i="11" s="1"/>
  <c r="G84" i="11"/>
  <c r="F84" i="11"/>
  <c r="E84" i="11"/>
  <c r="D84" i="11"/>
  <c r="G83" i="11"/>
  <c r="F83" i="11"/>
  <c r="E83" i="11"/>
  <c r="D83" i="11"/>
  <c r="H83" i="11" s="1"/>
  <c r="G82" i="11"/>
  <c r="F82" i="11"/>
  <c r="E82" i="11"/>
  <c r="D82" i="11"/>
  <c r="H82" i="11" s="1"/>
  <c r="G81" i="11"/>
  <c r="F81" i="11"/>
  <c r="E81" i="11"/>
  <c r="D81" i="11"/>
  <c r="G77" i="11"/>
  <c r="F77" i="11"/>
  <c r="E77" i="11"/>
  <c r="D77" i="11"/>
  <c r="H77" i="11" s="1"/>
  <c r="G76" i="11"/>
  <c r="F76" i="11"/>
  <c r="E76" i="11"/>
  <c r="D76" i="11"/>
  <c r="H76" i="11" s="1"/>
  <c r="G75" i="11"/>
  <c r="F75" i="11"/>
  <c r="E75" i="11"/>
  <c r="D75" i="11"/>
  <c r="H75" i="11" s="1"/>
  <c r="G74" i="11"/>
  <c r="F74" i="11"/>
  <c r="E74" i="11"/>
  <c r="D74" i="11"/>
  <c r="G73" i="11"/>
  <c r="F73" i="11"/>
  <c r="E73" i="11"/>
  <c r="D73" i="11"/>
  <c r="H73" i="11" s="1"/>
  <c r="G72" i="11"/>
  <c r="F72" i="11"/>
  <c r="E72" i="11"/>
  <c r="D72" i="11"/>
  <c r="H72" i="11" s="1"/>
  <c r="G71" i="11"/>
  <c r="F71" i="11"/>
  <c r="E71" i="11"/>
  <c r="D71" i="11"/>
  <c r="G67" i="11"/>
  <c r="F67" i="11"/>
  <c r="E67" i="11"/>
  <c r="D67" i="11"/>
  <c r="H67" i="11" s="1"/>
  <c r="G66" i="11"/>
  <c r="F66" i="11"/>
  <c r="E66" i="11"/>
  <c r="D66" i="11"/>
  <c r="H66" i="11" s="1"/>
  <c r="G65" i="11"/>
  <c r="F65" i="11"/>
  <c r="E65" i="11"/>
  <c r="D65" i="11"/>
  <c r="H65" i="11" s="1"/>
  <c r="G64" i="11"/>
  <c r="F64" i="11"/>
  <c r="E64" i="11"/>
  <c r="D64" i="11"/>
  <c r="G63" i="11"/>
  <c r="F63" i="11"/>
  <c r="E63" i="11"/>
  <c r="D63" i="11"/>
  <c r="H63" i="11" s="1"/>
  <c r="G62" i="11"/>
  <c r="F62" i="11"/>
  <c r="E62" i="11"/>
  <c r="D62" i="11"/>
  <c r="H62" i="11" s="1"/>
  <c r="G61" i="11"/>
  <c r="F61" i="11"/>
  <c r="E61" i="11"/>
  <c r="D61" i="11"/>
  <c r="G57" i="11"/>
  <c r="F57" i="11"/>
  <c r="E57" i="11"/>
  <c r="D57" i="11"/>
  <c r="H57" i="11" s="1"/>
  <c r="G56" i="11"/>
  <c r="F56" i="11"/>
  <c r="E56" i="11"/>
  <c r="D56" i="11"/>
  <c r="H56" i="11" s="1"/>
  <c r="G55" i="11"/>
  <c r="F55" i="11"/>
  <c r="E55" i="11"/>
  <c r="D55" i="11"/>
  <c r="H55" i="11" s="1"/>
  <c r="G54" i="11"/>
  <c r="F54" i="11"/>
  <c r="E54" i="11"/>
  <c r="D54" i="11"/>
  <c r="G53" i="11"/>
  <c r="F53" i="11"/>
  <c r="E53" i="11"/>
  <c r="D53" i="11"/>
  <c r="H53" i="11" s="1"/>
  <c r="G52" i="11"/>
  <c r="F52" i="11"/>
  <c r="E52" i="11"/>
  <c r="D52" i="11"/>
  <c r="H52" i="11" s="1"/>
  <c r="G51" i="11"/>
  <c r="F51" i="11"/>
  <c r="E51" i="11"/>
  <c r="D51" i="11"/>
  <c r="G47" i="11"/>
  <c r="F47" i="11"/>
  <c r="E47" i="11"/>
  <c r="D47" i="11"/>
  <c r="H47" i="11" s="1"/>
  <c r="G46" i="11"/>
  <c r="F46" i="11"/>
  <c r="E46" i="11"/>
  <c r="D46" i="11"/>
  <c r="H46" i="11" s="1"/>
  <c r="G45" i="11"/>
  <c r="F45" i="11"/>
  <c r="E45" i="11"/>
  <c r="D45" i="11"/>
  <c r="H45" i="11" s="1"/>
  <c r="G44" i="11"/>
  <c r="F44" i="11"/>
  <c r="E44" i="11"/>
  <c r="D44" i="11"/>
  <c r="G43" i="11"/>
  <c r="F43" i="11"/>
  <c r="E43" i="11"/>
  <c r="D43" i="11"/>
  <c r="H43" i="11" s="1"/>
  <c r="G42" i="11"/>
  <c r="F42" i="11"/>
  <c r="E42" i="11"/>
  <c r="D42" i="11"/>
  <c r="H42" i="11" s="1"/>
  <c r="G41" i="11"/>
  <c r="F41" i="11"/>
  <c r="E41" i="11"/>
  <c r="D41" i="11"/>
  <c r="G37" i="11"/>
  <c r="F37" i="11"/>
  <c r="E37" i="11"/>
  <c r="D37" i="11"/>
  <c r="H37" i="11" s="1"/>
  <c r="G36" i="11"/>
  <c r="F36" i="11"/>
  <c r="E36" i="11"/>
  <c r="D36" i="11"/>
  <c r="H36" i="11" s="1"/>
  <c r="G35" i="11"/>
  <c r="F35" i="11"/>
  <c r="E35" i="11"/>
  <c r="D35" i="11"/>
  <c r="H35" i="11" s="1"/>
  <c r="G34" i="11"/>
  <c r="F34" i="11"/>
  <c r="E34" i="11"/>
  <c r="D34" i="11"/>
  <c r="G33" i="11"/>
  <c r="F33" i="11"/>
  <c r="E33" i="11"/>
  <c r="D33" i="11"/>
  <c r="H33" i="11" s="1"/>
  <c r="G32" i="11"/>
  <c r="F32" i="11"/>
  <c r="E32" i="11"/>
  <c r="D32" i="11"/>
  <c r="H32" i="11" s="1"/>
  <c r="G31" i="11"/>
  <c r="F31" i="11"/>
  <c r="E31" i="11"/>
  <c r="D31" i="11"/>
  <c r="G27" i="11"/>
  <c r="F27" i="11"/>
  <c r="E27" i="11"/>
  <c r="D27" i="11"/>
  <c r="H27" i="11" s="1"/>
  <c r="G26" i="11"/>
  <c r="F26" i="11"/>
  <c r="E26" i="11"/>
  <c r="D26" i="11"/>
  <c r="H26" i="11" s="1"/>
  <c r="G25" i="11"/>
  <c r="F25" i="11"/>
  <c r="E25" i="11"/>
  <c r="D25" i="11"/>
  <c r="H25" i="11" s="1"/>
  <c r="G24" i="11"/>
  <c r="F24" i="11"/>
  <c r="E24" i="11"/>
  <c r="D24" i="11"/>
  <c r="G23" i="11"/>
  <c r="F23" i="11"/>
  <c r="E23" i="11"/>
  <c r="D23" i="11"/>
  <c r="H23" i="11" s="1"/>
  <c r="G22" i="11"/>
  <c r="F22" i="11"/>
  <c r="E22" i="11"/>
  <c r="D22" i="11"/>
  <c r="H22" i="11" s="1"/>
  <c r="G21" i="11"/>
  <c r="F21" i="11"/>
  <c r="E21" i="11"/>
  <c r="D21" i="11"/>
  <c r="G17" i="11"/>
  <c r="F17" i="11"/>
  <c r="E17" i="11"/>
  <c r="D17" i="11"/>
  <c r="H17" i="11" s="1"/>
  <c r="G16" i="11"/>
  <c r="F16" i="11"/>
  <c r="E16" i="11"/>
  <c r="D16" i="11"/>
  <c r="H16" i="11" s="1"/>
  <c r="G15" i="11"/>
  <c r="F15" i="11"/>
  <c r="E15" i="11"/>
  <c r="D15" i="11"/>
  <c r="H15" i="11" s="1"/>
  <c r="G14" i="11"/>
  <c r="F14" i="11"/>
  <c r="E14" i="11"/>
  <c r="D14" i="11"/>
  <c r="G13" i="11"/>
  <c r="F13" i="11"/>
  <c r="E13" i="11"/>
  <c r="D13" i="11"/>
  <c r="H13" i="11" s="1"/>
  <c r="G12" i="11"/>
  <c r="F12" i="11"/>
  <c r="E12" i="11"/>
  <c r="D12" i="11"/>
  <c r="H12" i="11" s="1"/>
  <c r="G11" i="11"/>
  <c r="F11" i="11"/>
  <c r="E11" i="11"/>
  <c r="D11" i="11"/>
  <c r="B2" i="11"/>
  <c r="B20" i="1" s="1"/>
  <c r="B18" i="1"/>
  <c r="B16" i="1"/>
  <c r="B14" i="1"/>
  <c r="B11" i="1"/>
  <c r="B10" i="1"/>
  <c r="B9" i="1"/>
  <c r="B2" i="2"/>
  <c r="C30" i="1"/>
  <c r="B30" i="1"/>
  <c r="C25" i="1"/>
  <c r="C24" i="1"/>
  <c r="B24" i="1"/>
  <c r="C22" i="1"/>
  <c r="B22" i="1"/>
  <c r="C21" i="1"/>
  <c r="C20" i="1"/>
  <c r="C18" i="1"/>
  <c r="C17" i="1"/>
  <c r="B17" i="1"/>
  <c r="C16" i="1"/>
  <c r="C14" i="1"/>
  <c r="C12" i="1"/>
  <c r="B12" i="1"/>
  <c r="C11" i="1"/>
  <c r="C10" i="1"/>
  <c r="C9" i="1"/>
  <c r="B2" i="1"/>
  <c r="H136" i="11" l="1"/>
  <c r="E18" i="11"/>
  <c r="G18" i="11"/>
  <c r="E28" i="11"/>
  <c r="G28" i="11"/>
  <c r="E38" i="11"/>
  <c r="G38" i="11"/>
  <c r="E48" i="11"/>
  <c r="G48" i="11"/>
  <c r="E58" i="11"/>
  <c r="G58" i="11"/>
  <c r="E68" i="11"/>
  <c r="G68" i="11"/>
  <c r="E78" i="11"/>
  <c r="G78" i="11"/>
  <c r="E88" i="11"/>
  <c r="G88" i="11"/>
  <c r="E98" i="11"/>
  <c r="G98" i="11"/>
  <c r="E108" i="11"/>
  <c r="G108" i="11"/>
  <c r="E118" i="11"/>
  <c r="G118" i="11"/>
  <c r="E128" i="11"/>
  <c r="G128" i="11"/>
  <c r="E138" i="11"/>
  <c r="G138" i="11"/>
  <c r="E148" i="11"/>
  <c r="G148" i="11"/>
  <c r="E158" i="11"/>
  <c r="G158" i="11"/>
  <c r="E168" i="11"/>
  <c r="G168" i="11"/>
  <c r="E178" i="11"/>
  <c r="G178" i="11"/>
  <c r="E188" i="11"/>
  <c r="G188" i="11"/>
  <c r="E198" i="11"/>
  <c r="G198" i="11"/>
  <c r="E208" i="11"/>
  <c r="G208" i="11"/>
  <c r="E218" i="11"/>
  <c r="G218" i="11"/>
  <c r="H223" i="11"/>
  <c r="H225" i="11"/>
  <c r="H227" i="11"/>
  <c r="H232" i="11"/>
  <c r="H236" i="11"/>
  <c r="E228" i="11"/>
  <c r="G228" i="11"/>
  <c r="E238" i="11"/>
  <c r="G238" i="11"/>
  <c r="D18" i="11"/>
  <c r="F18" i="11"/>
  <c r="H11" i="11"/>
  <c r="H14" i="11"/>
  <c r="D28" i="11"/>
  <c r="F28" i="11"/>
  <c r="H21" i="11"/>
  <c r="H24" i="11"/>
  <c r="D38" i="11"/>
  <c r="F38" i="11"/>
  <c r="H31" i="11"/>
  <c r="H34" i="11"/>
  <c r="D48" i="11"/>
  <c r="F48" i="11"/>
  <c r="H41" i="11"/>
  <c r="H44" i="11"/>
  <c r="D58" i="11"/>
  <c r="F58" i="11"/>
  <c r="H51" i="11"/>
  <c r="H54" i="11"/>
  <c r="D68" i="11"/>
  <c r="F68" i="11"/>
  <c r="H61" i="11"/>
  <c r="H64" i="11"/>
  <c r="D78" i="11"/>
  <c r="F78" i="11"/>
  <c r="H71" i="11"/>
  <c r="H74" i="11"/>
  <c r="D88" i="11"/>
  <c r="F88" i="11"/>
  <c r="H81" i="11"/>
  <c r="H84" i="11"/>
  <c r="D98" i="11"/>
  <c r="F98" i="11"/>
  <c r="H91" i="11"/>
  <c r="H94" i="11"/>
  <c r="D108" i="11"/>
  <c r="F108" i="11"/>
  <c r="H101" i="11"/>
  <c r="H104" i="11"/>
  <c r="D118" i="11"/>
  <c r="F118" i="11"/>
  <c r="H111" i="11"/>
  <c r="H114" i="11"/>
  <c r="D128" i="11"/>
  <c r="F128" i="11"/>
  <c r="H121" i="11"/>
  <c r="H124" i="11"/>
  <c r="D138" i="11"/>
  <c r="F138" i="11"/>
  <c r="H131" i="11"/>
  <c r="H134" i="11"/>
  <c r="D148" i="11"/>
  <c r="F148" i="11"/>
  <c r="H141" i="11"/>
  <c r="H144" i="11"/>
  <c r="D158" i="11"/>
  <c r="F158" i="11"/>
  <c r="H151" i="11"/>
  <c r="H154" i="11"/>
  <c r="D168" i="11"/>
  <c r="F168" i="11"/>
  <c r="H161" i="11"/>
  <c r="H164" i="11"/>
  <c r="D178" i="11"/>
  <c r="F178" i="11"/>
  <c r="H171" i="11"/>
  <c r="H174" i="11"/>
  <c r="D188" i="11"/>
  <c r="F188" i="11"/>
  <c r="H181" i="11"/>
  <c r="H184" i="11"/>
  <c r="D198" i="11"/>
  <c r="F198" i="11"/>
  <c r="H191" i="11"/>
  <c r="H194" i="11"/>
  <c r="D208" i="11"/>
  <c r="F208" i="11"/>
  <c r="H201" i="11"/>
  <c r="H204" i="11"/>
  <c r="D218" i="11"/>
  <c r="F218" i="11"/>
  <c r="H211" i="11"/>
  <c r="H214" i="11"/>
  <c r="D228" i="11"/>
  <c r="F228" i="11"/>
  <c r="H221" i="11"/>
  <c r="H224" i="11"/>
  <c r="D238" i="11"/>
  <c r="F238" i="11"/>
  <c r="H231" i="11"/>
  <c r="H234" i="11"/>
  <c r="H218" i="11" l="1"/>
  <c r="H208" i="11"/>
  <c r="H198" i="11"/>
  <c r="H188" i="11"/>
  <c r="H178" i="11"/>
  <c r="H168" i="11"/>
  <c r="H158" i="11"/>
  <c r="H148" i="11"/>
  <c r="H138" i="11"/>
  <c r="H128" i="11"/>
  <c r="H118" i="11"/>
  <c r="H108" i="11"/>
  <c r="H98" i="11"/>
  <c r="H88" i="11"/>
  <c r="H78" i="11"/>
  <c r="H68" i="11"/>
  <c r="H58" i="11"/>
  <c r="H48" i="11"/>
  <c r="H38" i="11"/>
  <c r="H28" i="11"/>
  <c r="H18" i="11"/>
  <c r="H238" i="11"/>
  <c r="H228" i="11"/>
</calcChain>
</file>

<file path=xl/sharedStrings.xml><?xml version="1.0" encoding="utf-8"?>
<sst xmlns="http://schemas.openxmlformats.org/spreadsheetml/2006/main" count="1324" uniqueCount="247">
  <si>
    <t>Domain: 1 Demographic and Social Statistics</t>
  </si>
  <si>
    <t>Theme: 1.04 Labour Statistics</t>
  </si>
  <si>
    <t>List of Tables</t>
  </si>
  <si>
    <t xml:space="preserve">Find more data on </t>
  </si>
  <si>
    <t>Find more on the details of this data</t>
  </si>
  <si>
    <t xml:space="preserve">     Data Notes</t>
  </si>
  <si>
    <t>Published by the Anguilla Statistics Department</t>
  </si>
  <si>
    <t>Labour and Time Use</t>
  </si>
  <si>
    <t xml:space="preserve">Labour covers statistics on labour force, labour market, employment and unemployment. Along with more detailed topics such as economically active population, </t>
  </si>
  <si>
    <t>labour condition, health and safety at work (accidents at work, occupational injuries and diseases, work-related health problems), working time and other working</t>
  </si>
  <si>
    <t>conditions, strikes and lockouts</t>
  </si>
  <si>
    <t>Source of data for labour and time use</t>
  </si>
  <si>
    <t xml:space="preserve">Survey data from Anguilla Population and Housing Censuses, Labour Force Survey, Survey of Living Conditions, administrative data from the Anguilla Labour </t>
  </si>
  <si>
    <t>Department, Anguilla Social Security Board are the main sources of labour and time use data.</t>
  </si>
  <si>
    <t>Signs and Symbols</t>
  </si>
  <si>
    <t>The following symbols may have been used in tables and charts:</t>
  </si>
  <si>
    <t>Nil</t>
  </si>
  <si>
    <t>-</t>
  </si>
  <si>
    <t>Figure not available</t>
  </si>
  <si>
    <t>%</t>
  </si>
  <si>
    <t>Per cent</t>
  </si>
  <si>
    <t>C</t>
  </si>
  <si>
    <t>Confidential</t>
  </si>
  <si>
    <t>…</t>
  </si>
  <si>
    <t>Figure can not be published</t>
  </si>
  <si>
    <t>---</t>
  </si>
  <si>
    <t>Figure to small to be expresses (Less than…... )</t>
  </si>
  <si>
    <t>XCD</t>
  </si>
  <si>
    <t>Eastern Caribbean Dollar</t>
  </si>
  <si>
    <t>USD</t>
  </si>
  <si>
    <t>United States of America Dollar</t>
  </si>
  <si>
    <t>M</t>
  </si>
  <si>
    <t>Million</t>
  </si>
  <si>
    <t>n.a.</t>
  </si>
  <si>
    <t>Not applicable</t>
  </si>
  <si>
    <t>Selected Abbreviations, Acronyms and Definitions</t>
  </si>
  <si>
    <t>U.K.</t>
  </si>
  <si>
    <t>United Kingdom</t>
  </si>
  <si>
    <t>U.S.A</t>
  </si>
  <si>
    <t>United States of America</t>
  </si>
  <si>
    <t>Snr.</t>
  </si>
  <si>
    <t>Senior</t>
  </si>
  <si>
    <t>Mgrs.</t>
  </si>
  <si>
    <t>Managers</t>
  </si>
  <si>
    <t>LFS</t>
  </si>
  <si>
    <t>Labour Force Survey</t>
  </si>
  <si>
    <t>Working age population</t>
  </si>
  <si>
    <r>
      <t xml:space="preserve">Population defined as those aged </t>
    </r>
    <r>
      <rPr>
        <sz val="9"/>
        <color theme="1"/>
        <rFont val="Arial"/>
        <family val="2"/>
      </rPr>
      <t>15 to 64.</t>
    </r>
  </si>
  <si>
    <t>Labour Force</t>
  </si>
  <si>
    <t>All the members of a particular organization or country who are able and willing to work.</t>
  </si>
  <si>
    <t>Economically Active</t>
  </si>
  <si>
    <t xml:space="preserve">Economically active population comprises all persons of either sex who furnish the supply of labour for the production of economic goods and services as defined by the United </t>
  </si>
  <si>
    <t xml:space="preserve">Nations System of National Accounts during a specified time-reference period. </t>
  </si>
  <si>
    <t>Economically Inactive</t>
  </si>
  <si>
    <t xml:space="preserve">The economically inactive population comprises all persons who were neither "employed" nor "unemployed" during the short reference period used to measure "current activity". </t>
  </si>
  <si>
    <t>This population is split into four groups:</t>
  </si>
  <si>
    <t>- Attendant at educational institutions;</t>
  </si>
  <si>
    <t>- Retired;</t>
  </si>
  <si>
    <t>- Engaged in family duties;</t>
  </si>
  <si>
    <t xml:space="preserve">- Other economically inactive. </t>
  </si>
  <si>
    <t>New permit:</t>
  </si>
  <si>
    <t xml:space="preserve">First time work permit holders and change of employment this are valid up to a period of one year; </t>
  </si>
  <si>
    <t>Renewal:</t>
  </si>
  <si>
    <t>Continuation of employment with the same employer which is valid for a  period of one year;</t>
  </si>
  <si>
    <t>Temporary work permit:</t>
  </si>
  <si>
    <t xml:space="preserve">Permits for a short period and usually valid for a period less than a year; </t>
  </si>
  <si>
    <t>Self-employed permit:</t>
  </si>
  <si>
    <t xml:space="preserve">Permits for individuals that owner of the business and also valid for a period of one year. </t>
  </si>
  <si>
    <t>Limitations and Notes</t>
  </si>
  <si>
    <t xml:space="preserve">There is a difference between total permits and permits classified by sex or other variables that would be collected by individuals, this is due to the permit being distributed to </t>
  </si>
  <si>
    <t>a group and not an individual.</t>
  </si>
  <si>
    <t>Notes:</t>
  </si>
  <si>
    <t>1 - Tabulated total figures and figures tabulated by the 'age' will differ due to some non-response to the age variable.</t>
  </si>
  <si>
    <t>Last Updated:</t>
  </si>
  <si>
    <t>Population</t>
  </si>
  <si>
    <t>Labour force</t>
  </si>
  <si>
    <t xml:space="preserve">Population 15 years and over and Years: 1974, 1984, 1992, 1999, 2001, 2002, 2008/09 and 2011 </t>
  </si>
  <si>
    <t>In units and percentage (%)</t>
  </si>
  <si>
    <t>Sex</t>
  </si>
  <si>
    <t>Apr 1974</t>
  </si>
  <si>
    <t>Apr 1984</t>
  </si>
  <si>
    <t>Apr 1992</t>
  </si>
  <si>
    <t>Labour Force Survey 1999</t>
  </si>
  <si>
    <t>Census May 2001</t>
  </si>
  <si>
    <t>Poverty Survey July 2002</t>
  </si>
  <si>
    <t>Poverty Survey 2008/09</t>
  </si>
  <si>
    <t>Census 2011</t>
  </si>
  <si>
    <t>Working age Population</t>
  </si>
  <si>
    <t>Male</t>
  </si>
  <si>
    <t>Female</t>
  </si>
  <si>
    <t>Total</t>
  </si>
  <si>
    <t>Employed</t>
  </si>
  <si>
    <t>Unemployed</t>
  </si>
  <si>
    <t xml:space="preserve">Uemployment Rate (%) </t>
  </si>
  <si>
    <t xml:space="preserve">Participation Rate (%)   </t>
  </si>
  <si>
    <r>
      <t xml:space="preserve">Source: </t>
    </r>
    <r>
      <rPr>
        <sz val="10"/>
        <rFont val="Arial"/>
        <family val="2"/>
      </rPr>
      <t>Population Census 1984, 1992, Labour Force Survey September 1999 and Poverty Survey July 2002 and 2008/09.</t>
    </r>
  </si>
  <si>
    <t xml:space="preserve">                   </t>
  </si>
  <si>
    <t>Census years: 2001 &amp; 2011, working age and labour force population, age, sex and employment status</t>
  </si>
  <si>
    <t>In units</t>
  </si>
  <si>
    <t>Age Groups</t>
  </si>
  <si>
    <t>Non-response</t>
  </si>
  <si>
    <t>15 - 16</t>
  </si>
  <si>
    <t>17 - 19</t>
  </si>
  <si>
    <t>20 - 34</t>
  </si>
  <si>
    <t>35 - 49</t>
  </si>
  <si>
    <t>50 - 64</t>
  </si>
  <si>
    <t>65+</t>
  </si>
  <si>
    <t>Census years: 1974, 1984, 1992, 2001, 2011, by working age population, main activity and sex</t>
  </si>
  <si>
    <t>In units and percent (%) change</t>
  </si>
  <si>
    <t>Males</t>
  </si>
  <si>
    <t>Females</t>
  </si>
  <si>
    <t>Both Sexes</t>
  </si>
  <si>
    <t>Main Activity</t>
  </si>
  <si>
    <t>Seeking work</t>
  </si>
  <si>
    <t>Home Duties</t>
  </si>
  <si>
    <t>Student/Attended school</t>
  </si>
  <si>
    <t>Retired</t>
  </si>
  <si>
    <t>Sick/Disabled</t>
  </si>
  <si>
    <t>Nothing</t>
  </si>
  <si>
    <t>Other</t>
  </si>
  <si>
    <t>Not Stated</t>
  </si>
  <si>
    <t>Percentage change of pervious census period (%)</t>
  </si>
  <si>
    <t>Proportion of Main Activity (%)</t>
  </si>
  <si>
    <t xml:space="preserve">  Employed</t>
  </si>
  <si>
    <t xml:space="preserve">  Seeking work</t>
  </si>
  <si>
    <t xml:space="preserve">  Home Duties</t>
  </si>
  <si>
    <t xml:space="preserve">  Student/Attended school</t>
  </si>
  <si>
    <t xml:space="preserve">  Retired</t>
  </si>
  <si>
    <t xml:space="preserve">  Sick/Disabled</t>
  </si>
  <si>
    <t xml:space="preserve">  Nothing</t>
  </si>
  <si>
    <t xml:space="preserve">  Other</t>
  </si>
  <si>
    <t>Census years: 2011, 2001 and 1992 working age population, main activity and age</t>
  </si>
  <si>
    <t>15 - 19</t>
  </si>
  <si>
    <t>20 - 24</t>
  </si>
  <si>
    <t>24 - 29</t>
  </si>
  <si>
    <t xml:space="preserve">30 - 44 </t>
  </si>
  <si>
    <t>45 - 59</t>
  </si>
  <si>
    <t>60 - 74</t>
  </si>
  <si>
    <t>75+</t>
  </si>
  <si>
    <r>
      <t xml:space="preserve">Source: </t>
    </r>
    <r>
      <rPr>
        <i/>
        <sz val="10"/>
        <rFont val="Arial"/>
        <family val="2"/>
      </rPr>
      <t>Labour Department</t>
    </r>
  </si>
  <si>
    <t>Labour</t>
  </si>
  <si>
    <t xml:space="preserve">Work permits </t>
  </si>
  <si>
    <t>Year: 1994 - 2022, by recepient's country of birth</t>
  </si>
  <si>
    <t>In Units</t>
  </si>
  <si>
    <t>Country of Birth</t>
  </si>
  <si>
    <t>% change 2022/21</t>
  </si>
  <si>
    <t>St. Kitts-Nevis</t>
  </si>
  <si>
    <t>Jamaica</t>
  </si>
  <si>
    <t>Dominican Republic</t>
  </si>
  <si>
    <t>Guyana</t>
  </si>
  <si>
    <t>Other Caribbean</t>
  </si>
  <si>
    <t>UK</t>
  </si>
  <si>
    <t>France</t>
  </si>
  <si>
    <t>USA</t>
  </si>
  <si>
    <t>Italy</t>
  </si>
  <si>
    <t>Canada</t>
  </si>
  <si>
    <t>China</t>
  </si>
  <si>
    <t>Annual % Change</t>
  </si>
  <si>
    <t>Work permits</t>
  </si>
  <si>
    <t>In units and percentage change (%)</t>
  </si>
  <si>
    <t>Occupational Group</t>
  </si>
  <si>
    <t>Change</t>
  </si>
  <si>
    <t>Professional and Technical</t>
  </si>
  <si>
    <t xml:space="preserve">Administrative &amp; Managerial </t>
  </si>
  <si>
    <t xml:space="preserve">Clerical </t>
  </si>
  <si>
    <t xml:space="preserve">Sales </t>
  </si>
  <si>
    <t>Service</t>
  </si>
  <si>
    <t>Agricultural</t>
  </si>
  <si>
    <t>Production, Construction, Transport</t>
  </si>
  <si>
    <t>Annual % change</t>
  </si>
  <si>
    <t>\</t>
  </si>
  <si>
    <t>In units and ratio</t>
  </si>
  <si>
    <t>Year</t>
  </si>
  <si>
    <t>Employment</t>
  </si>
  <si>
    <t>Self-Employment</t>
  </si>
  <si>
    <t>Ratio</t>
  </si>
  <si>
    <t>Quarter: 2001 - 2022, by recipient's country of birth</t>
  </si>
  <si>
    <t>Country of  Origin</t>
  </si>
  <si>
    <t>1st Quarter</t>
  </si>
  <si>
    <t>2nd Quarter</t>
  </si>
  <si>
    <t>3rd Quarter</t>
  </si>
  <si>
    <t>4th Quarter</t>
  </si>
  <si>
    <t>St. Kitts- Nevis</t>
  </si>
  <si>
    <t>Work permit</t>
  </si>
  <si>
    <t>Month: 2001 - 2010, by sex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</si>
  <si>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</si>
  <si>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</si>
  <si>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</si>
  <si>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</si>
  <si>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</si>
  <si>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</si>
  <si>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</si>
  <si>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</si>
  <si>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</si>
  <si>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</si>
  <si>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</si>
  <si>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</si>
  <si>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</si>
  <si>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Month: 2011 - 2022, by sex</t>
  </si>
  <si>
    <t>Month: 2001 - 2010, by type of permit</t>
  </si>
  <si>
    <t>Month: 2011 - 2022, by type of permit</t>
  </si>
  <si>
    <t>Month: 2001 - 2022, by permit status</t>
  </si>
  <si>
    <t>Temporary</t>
  </si>
  <si>
    <t>New</t>
  </si>
  <si>
    <t>Renewal</t>
  </si>
  <si>
    <t>Year: 1999 LFS, by sex</t>
  </si>
  <si>
    <t>M/F Ratio</t>
  </si>
  <si>
    <t>Legislators, Snr. Officials, Mgrs.</t>
  </si>
  <si>
    <t>Professionals</t>
  </si>
  <si>
    <t>Technicians &amp; Assoc.  Prof.</t>
  </si>
  <si>
    <t>Clerks</t>
  </si>
  <si>
    <t>Service Workers &amp; Sales</t>
  </si>
  <si>
    <t>Agricultural &amp; Fisheries</t>
  </si>
  <si>
    <t>Craft &amp; related Trades</t>
  </si>
  <si>
    <t>Plant &amp; Machine Operators</t>
  </si>
  <si>
    <t xml:space="preserve">Unskilled Workers </t>
  </si>
  <si>
    <t xml:space="preserve">None </t>
  </si>
  <si>
    <t>Table 1.04.1.1-1</t>
  </si>
  <si>
    <t>Table 1.04.1.1-2</t>
  </si>
  <si>
    <t>Table 1.04.1.1-3</t>
  </si>
  <si>
    <t>Table 1.04.1.1-4</t>
  </si>
  <si>
    <t>Table 1.04.1.2-1A</t>
  </si>
  <si>
    <t>Table 1.04.1.2-2A</t>
  </si>
  <si>
    <t>Table 1.04.1.2-3A</t>
  </si>
  <si>
    <t>Table 1.04.1.2-1Q</t>
  </si>
  <si>
    <t>Table 1.04.1.2-1M</t>
  </si>
  <si>
    <t>Table 1.04.1.2-2M</t>
  </si>
  <si>
    <t>Table 1.04.1.3-1</t>
  </si>
  <si>
    <t>http://statistics.gov.ai/</t>
  </si>
  <si>
    <t>Table 1.04.1.2-1A.1</t>
  </si>
  <si>
    <t>Year: 2023, by recepient's country of birth</t>
  </si>
  <si>
    <t>Central/South America</t>
  </si>
  <si>
    <t>Year: 1994 - 2023, by occupational group</t>
  </si>
  <si>
    <t>% change 2023/22</t>
  </si>
  <si>
    <t>Year: 1999 - 2023, by type of permit and sex</t>
  </si>
  <si>
    <t>Quarter: 2023, by recipient's country of birth</t>
  </si>
  <si>
    <t>Table 1.04.1.2-1Q.1</t>
  </si>
  <si>
    <t>Quarter: 2000 - 2023, by occupational group</t>
  </si>
  <si>
    <t>Month: 2023, by sex</t>
  </si>
  <si>
    <t>Month: 2023, by type of permit</t>
  </si>
  <si>
    <t>Table 1.04.1.2-6M.</t>
  </si>
  <si>
    <t>Month: 2023, by permit status</t>
  </si>
  <si>
    <t>Table 1.04.1.2-8M</t>
  </si>
  <si>
    <t>Table 1.04.1.2-7M.</t>
  </si>
  <si>
    <t>Table 1.04.1.2-4M.</t>
  </si>
  <si>
    <t>Table 1.04.1.2-5M.</t>
  </si>
  <si>
    <t>Table 1.04.1.2-3M.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</si>
</sst>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_-;\-* #,##0_-;_-* &quot;-&quot;??_-;_-@_-"/>
    <numFmt numFmtId="167" formatCode="_(* #,##0.0_);_(* \(#,##0.0\);_(* &quot;-&quot;??_);_(@_)"/>
    <numFmt numFmtId="168" formatCode="0.0"/>
    <numFmt numFmtId="169" formatCode="#,##0.0_);\(#,##0.0\)"/>
    <numFmt numFmtId="170" formatCode="[$-409]mmmm\ d\,\ yy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theme="3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2"/>
      <color rgb="FF222222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Script MT Bold"/>
      <family val="4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</cellStyleXfs>
  <cellXfs count="28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/>
    <xf numFmtId="0" fontId="10" fillId="0" borderId="0" xfId="0" applyFont="1" applyAlignment="1">
      <alignment horizontal="right"/>
    </xf>
    <xf numFmtId="0" fontId="12" fillId="0" borderId="0" xfId="3" applyFont="1" applyAlignment="1" applyProtection="1"/>
    <xf numFmtId="0" fontId="13" fillId="0" borderId="0" xfId="0" applyFont="1" applyBorder="1"/>
    <xf numFmtId="0" fontId="13" fillId="0" borderId="0" xfId="0" applyFont="1"/>
    <xf numFmtId="0" fontId="4" fillId="0" borderId="0" xfId="0" applyFont="1" applyAlignment="1">
      <alignment horizontal="left"/>
    </xf>
    <xf numFmtId="0" fontId="14" fillId="0" borderId="0" xfId="3" applyFont="1" applyAlignment="1" applyProtection="1"/>
    <xf numFmtId="0" fontId="5" fillId="0" borderId="0" xfId="0" applyFont="1" applyBorder="1" applyAlignment="1">
      <alignment horizontal="left" indent="1"/>
    </xf>
    <xf numFmtId="0" fontId="15" fillId="0" borderId="0" xfId="3" applyFont="1" applyAlignment="1" applyProtection="1"/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5" fillId="0" borderId="0" xfId="3" quotePrefix="1" applyFont="1" applyAlignment="1" applyProtection="1"/>
    <xf numFmtId="0" fontId="12" fillId="0" borderId="0" xfId="3" applyFont="1" applyAlignment="1" applyProtection="1">
      <alignment horizontal="center"/>
    </xf>
    <xf numFmtId="0" fontId="16" fillId="0" borderId="0" xfId="0" applyFont="1" applyAlignment="1">
      <alignment horizontal="left" indent="1"/>
    </xf>
    <xf numFmtId="0" fontId="5" fillId="0" borderId="0" xfId="0" applyFont="1" applyBorder="1" applyAlignment="1"/>
    <xf numFmtId="15" fontId="9" fillId="0" borderId="0" xfId="0" quotePrefix="1" applyNumberFormat="1" applyFont="1" applyAlignment="1">
      <alignment horizontal="left"/>
    </xf>
    <xf numFmtId="15" fontId="9" fillId="0" borderId="0" xfId="0" applyNumberFormat="1" applyFont="1" applyAlignment="1">
      <alignment horizontal="left"/>
    </xf>
    <xf numFmtId="0" fontId="9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indent="1"/>
    </xf>
    <xf numFmtId="0" fontId="20" fillId="0" borderId="0" xfId="0" applyFont="1"/>
    <xf numFmtId="0" fontId="21" fillId="0" borderId="0" xfId="0" applyFont="1" applyAlignment="1">
      <alignment horizontal="left" vertical="top" indent="1" readingOrder="1"/>
    </xf>
    <xf numFmtId="0" fontId="20" fillId="0" borderId="0" xfId="0" applyFont="1" applyAlignment="1">
      <alignment horizontal="left" indent="1" readingOrder="1"/>
    </xf>
    <xf numFmtId="0" fontId="22" fillId="0" borderId="0" xfId="0" applyFont="1"/>
    <xf numFmtId="0" fontId="13" fillId="0" borderId="0" xfId="0" applyFont="1" applyAlignment="1">
      <alignment horizontal="left" indent="1"/>
    </xf>
    <xf numFmtId="0" fontId="13" fillId="0" borderId="0" xfId="0" quotePrefix="1" applyFont="1" applyAlignment="1">
      <alignment horizontal="left" indent="1"/>
    </xf>
    <xf numFmtId="0" fontId="21" fillId="0" borderId="0" xfId="0" applyFont="1" applyAlignment="1">
      <alignment horizontal="left" indent="1"/>
    </xf>
    <xf numFmtId="0" fontId="21" fillId="0" borderId="0" xfId="0" applyFont="1"/>
    <xf numFmtId="0" fontId="0" fillId="0" borderId="0" xfId="0" applyAlignment="1">
      <alignment horizontal="left" indent="1"/>
    </xf>
    <xf numFmtId="0" fontId="23" fillId="0" borderId="0" xfId="0" applyFont="1"/>
    <xf numFmtId="0" fontId="24" fillId="0" borderId="0" xfId="0" applyFont="1"/>
    <xf numFmtId="0" fontId="13" fillId="0" borderId="0" xfId="0" applyFont="1" applyAlignment="1">
      <alignment horizontal="left" indent="3"/>
    </xf>
    <xf numFmtId="0" fontId="25" fillId="0" borderId="0" xfId="0" applyFont="1"/>
    <xf numFmtId="0" fontId="26" fillId="0" borderId="0" xfId="0" applyFont="1"/>
    <xf numFmtId="0" fontId="5" fillId="0" borderId="0" xfId="0" applyFont="1" applyAlignment="1"/>
    <xf numFmtId="3" fontId="9" fillId="0" borderId="0" xfId="0" applyNumberFormat="1" applyFont="1" applyAlignment="1"/>
    <xf numFmtId="0" fontId="9" fillId="0" borderId="1" xfId="0" applyFont="1" applyBorder="1" applyAlignment="1">
      <alignment horizontal="left" indent="1"/>
    </xf>
    <xf numFmtId="0" fontId="9" fillId="0" borderId="0" xfId="0" applyFont="1" applyBorder="1" applyAlignment="1">
      <alignment horizontal="left" indent="2"/>
    </xf>
    <xf numFmtId="164" fontId="4" fillId="0" borderId="0" xfId="1" applyNumberFormat="1" applyFont="1" applyBorder="1" applyAlignment="1">
      <alignment horizontal="right"/>
    </xf>
    <xf numFmtId="164" fontId="4" fillId="0" borderId="0" xfId="1" quotePrefix="1" applyNumberFormat="1" applyFont="1" applyBorder="1" applyAlignment="1">
      <alignment horizontal="right"/>
    </xf>
    <xf numFmtId="0" fontId="9" fillId="0" borderId="0" xfId="0" applyFont="1" applyBorder="1" applyAlignment="1">
      <alignment horizontal="left" indent="1"/>
    </xf>
    <xf numFmtId="164" fontId="9" fillId="0" borderId="0" xfId="1" applyNumberFormat="1" applyFont="1" applyBorder="1" applyAlignment="1">
      <alignment horizontal="right"/>
    </xf>
    <xf numFmtId="164" fontId="9" fillId="0" borderId="0" xfId="1" quotePrefix="1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165" fontId="10" fillId="0" borderId="0" xfId="0" applyNumberFormat="1" applyFont="1"/>
    <xf numFmtId="3" fontId="9" fillId="0" borderId="0" xfId="1" applyNumberFormat="1" applyFont="1" applyBorder="1" applyAlignment="1">
      <alignment horizontal="center"/>
    </xf>
    <xf numFmtId="3" fontId="13" fillId="0" borderId="0" xfId="0" applyNumberFormat="1" applyFont="1" applyBorder="1"/>
    <xf numFmtId="10" fontId="10" fillId="0" borderId="0" xfId="0" applyNumberFormat="1" applyFont="1"/>
    <xf numFmtId="166" fontId="10" fillId="0" borderId="0" xfId="0" applyNumberFormat="1" applyFont="1"/>
    <xf numFmtId="3" fontId="13" fillId="0" borderId="0" xfId="0" applyNumberFormat="1" applyFont="1"/>
    <xf numFmtId="167" fontId="9" fillId="0" borderId="0" xfId="1" applyNumberFormat="1" applyFont="1" applyBorder="1" applyAlignment="1">
      <alignment horizontal="right"/>
    </xf>
    <xf numFmtId="0" fontId="9" fillId="0" borderId="2" xfId="0" applyFont="1" applyBorder="1" applyAlignment="1">
      <alignment horizontal="left" indent="1"/>
    </xf>
    <xf numFmtId="167" fontId="9" fillId="0" borderId="2" xfId="1" applyNumberFormat="1" applyFont="1" applyBorder="1" applyAlignment="1">
      <alignment horizontal="right"/>
    </xf>
    <xf numFmtId="0" fontId="29" fillId="0" borderId="0" xfId="0" applyFont="1" applyAlignment="1"/>
    <xf numFmtId="0" fontId="30" fillId="0" borderId="0" xfId="0" applyFont="1"/>
    <xf numFmtId="0" fontId="31" fillId="0" borderId="1" xfId="4" applyFont="1" applyBorder="1" applyAlignment="1">
      <alignment horizontal="left" vertical="top"/>
    </xf>
    <xf numFmtId="164" fontId="10" fillId="0" borderId="1" xfId="1" applyNumberFormat="1" applyFont="1" applyBorder="1" applyAlignment="1">
      <alignment horizontal="center" wrapText="1"/>
    </xf>
    <xf numFmtId="0" fontId="32" fillId="0" borderId="0" xfId="0" applyFont="1"/>
    <xf numFmtId="0" fontId="33" fillId="0" borderId="3" xfId="4" applyFont="1" applyBorder="1" applyAlignment="1">
      <alignment horizontal="left" vertical="top"/>
    </xf>
    <xf numFmtId="0" fontId="10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0" fillId="3" borderId="0" xfId="0" applyFont="1" applyFill="1" applyBorder="1"/>
    <xf numFmtId="164" fontId="9" fillId="3" borderId="0" xfId="1" applyNumberFormat="1" applyFont="1" applyFill="1" applyBorder="1"/>
    <xf numFmtId="0" fontId="34" fillId="0" borderId="0" xfId="4" applyFont="1" applyBorder="1" applyAlignment="1">
      <alignment horizontal="left" vertical="top"/>
    </xf>
    <xf numFmtId="164" fontId="35" fillId="0" borderId="0" xfId="1" applyNumberFormat="1" applyFont="1" applyBorder="1" applyAlignment="1">
      <alignment horizontal="left"/>
    </xf>
    <xf numFmtId="164" fontId="4" fillId="0" borderId="0" xfId="1" applyNumberFormat="1" applyFont="1" applyBorder="1" applyAlignment="1">
      <alignment horizontal="left"/>
    </xf>
    <xf numFmtId="164" fontId="32" fillId="0" borderId="0" xfId="0" applyNumberFormat="1" applyFont="1"/>
    <xf numFmtId="0" fontId="9" fillId="0" borderId="0" xfId="0" applyFont="1" applyBorder="1"/>
    <xf numFmtId="164" fontId="9" fillId="0" borderId="0" xfId="1" applyNumberFormat="1" applyFont="1" applyBorder="1" applyAlignment="1">
      <alignment horizontal="left"/>
    </xf>
    <xf numFmtId="0" fontId="35" fillId="0" borderId="0" xfId="0" applyFont="1" applyBorder="1"/>
    <xf numFmtId="0" fontId="9" fillId="3" borderId="0" xfId="0" applyFont="1" applyFill="1" applyBorder="1"/>
    <xf numFmtId="164" fontId="35" fillId="0" borderId="0" xfId="1" applyNumberFormat="1" applyFont="1" applyBorder="1"/>
    <xf numFmtId="164" fontId="9" fillId="0" borderId="0" xfId="1" applyNumberFormat="1" applyFont="1" applyBorder="1"/>
    <xf numFmtId="0" fontId="9" fillId="0" borderId="2" xfId="0" applyFont="1" applyBorder="1"/>
    <xf numFmtId="164" fontId="9" fillId="0" borderId="2" xfId="1" applyNumberFormat="1" applyFont="1" applyBorder="1"/>
    <xf numFmtId="0" fontId="32" fillId="0" borderId="0" xfId="0" applyFont="1" applyBorder="1"/>
    <xf numFmtId="164" fontId="32" fillId="0" borderId="0" xfId="1" applyNumberFormat="1" applyFont="1" applyBorder="1"/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1" xfId="0" applyFont="1" applyBorder="1"/>
    <xf numFmtId="164" fontId="9" fillId="0" borderId="1" xfId="1" applyNumberFormat="1" applyFont="1" applyBorder="1"/>
    <xf numFmtId="0" fontId="35" fillId="0" borderId="0" xfId="0" applyFont="1" applyBorder="1" applyAlignment="1">
      <alignment horizontal="left" indent="1"/>
    </xf>
    <xf numFmtId="164" fontId="4" fillId="0" borderId="0" xfId="1" applyNumberFormat="1" applyFont="1" applyBorder="1"/>
    <xf numFmtId="164" fontId="35" fillId="0" borderId="0" xfId="1" applyNumberFormat="1" applyFont="1" applyBorder="1" applyAlignment="1">
      <alignment horizontal="right" indent="1"/>
    </xf>
    <xf numFmtId="0" fontId="36" fillId="0" borderId="0" xfId="0" applyFont="1" applyBorder="1" applyAlignment="1">
      <alignment horizontal="left"/>
    </xf>
    <xf numFmtId="0" fontId="0" fillId="0" borderId="0" xfId="0" applyBorder="1"/>
    <xf numFmtId="0" fontId="37" fillId="3" borderId="0" xfId="0" applyFont="1" applyFill="1" applyBorder="1"/>
    <xf numFmtId="0" fontId="32" fillId="3" borderId="0" xfId="0" applyFont="1" applyFill="1" applyBorder="1"/>
    <xf numFmtId="4" fontId="9" fillId="0" borderId="0" xfId="1" applyNumberFormat="1" applyFont="1" applyBorder="1"/>
    <xf numFmtId="4" fontId="4" fillId="0" borderId="0" xfId="1" applyNumberFormat="1" applyFont="1" applyBorder="1"/>
    <xf numFmtId="4" fontId="35" fillId="0" borderId="0" xfId="1" applyNumberFormat="1" applyFont="1" applyBorder="1"/>
    <xf numFmtId="0" fontId="36" fillId="0" borderId="0" xfId="0" applyFont="1" applyBorder="1" applyAlignment="1">
      <alignment horizontal="left" indent="1"/>
    </xf>
    <xf numFmtId="43" fontId="9" fillId="0" borderId="0" xfId="1" applyFont="1" applyBorder="1"/>
    <xf numFmtId="43" fontId="4" fillId="0" borderId="0" xfId="1" applyFont="1" applyBorder="1"/>
    <xf numFmtId="43" fontId="4" fillId="0" borderId="0" xfId="1" applyFont="1" applyBorder="1" applyAlignment="1">
      <alignment horizontal="right" indent="1"/>
    </xf>
    <xf numFmtId="0" fontId="35" fillId="0" borderId="2" xfId="0" applyFont="1" applyBorder="1"/>
    <xf numFmtId="43" fontId="4" fillId="0" borderId="2" xfId="1" applyFont="1" applyBorder="1"/>
    <xf numFmtId="43" fontId="5" fillId="0" borderId="0" xfId="1" applyFont="1" applyBorder="1"/>
    <xf numFmtId="0" fontId="9" fillId="0" borderId="4" xfId="0" applyFont="1" applyBorder="1"/>
    <xf numFmtId="0" fontId="38" fillId="0" borderId="4" xfId="5" applyFont="1" applyBorder="1" applyAlignment="1">
      <alignment horizontal="center"/>
    </xf>
    <xf numFmtId="0" fontId="38" fillId="0" borderId="4" xfId="5" applyFont="1" applyFill="1" applyBorder="1" applyAlignment="1">
      <alignment horizontal="center"/>
    </xf>
    <xf numFmtId="0" fontId="37" fillId="3" borderId="0" xfId="0" applyFont="1" applyFill="1" applyBorder="1" applyAlignment="1">
      <alignment horizontal="left"/>
    </xf>
    <xf numFmtId="0" fontId="23" fillId="3" borderId="0" xfId="0" applyFont="1" applyFill="1" applyBorder="1"/>
    <xf numFmtId="164" fontId="37" fillId="0" borderId="0" xfId="0" applyNumberFormat="1" applyFont="1" applyBorder="1"/>
    <xf numFmtId="164" fontId="35" fillId="0" borderId="0" xfId="0" applyNumberFormat="1" applyFont="1" applyBorder="1"/>
    <xf numFmtId="164" fontId="35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164" fontId="35" fillId="0" borderId="0" xfId="0" quotePrefix="1" applyNumberFormat="1" applyFont="1" applyBorder="1" applyAlignment="1">
      <alignment horizontal="right"/>
    </xf>
    <xf numFmtId="164" fontId="35" fillId="0" borderId="0" xfId="0" applyNumberFormat="1" applyFont="1" applyBorder="1" applyAlignment="1"/>
    <xf numFmtId="164" fontId="35" fillId="0" borderId="0" xfId="0" quotePrefix="1" applyNumberFormat="1" applyFont="1" applyBorder="1" applyAlignment="1">
      <alignment horizontal="right" indent="1"/>
    </xf>
    <xf numFmtId="164" fontId="35" fillId="0" borderId="0" xfId="0" quotePrefix="1" applyNumberFormat="1" applyFont="1" applyBorder="1" applyAlignment="1">
      <alignment horizontal="left" indent="3"/>
    </xf>
    <xf numFmtId="164" fontId="35" fillId="0" borderId="0" xfId="0" quotePrefix="1" applyNumberFormat="1" applyFont="1" applyBorder="1" applyAlignment="1">
      <alignment horizontal="left" indent="2"/>
    </xf>
    <xf numFmtId="164" fontId="35" fillId="0" borderId="0" xfId="0" applyNumberFormat="1" applyFont="1" applyBorder="1" applyAlignment="1">
      <alignment horizontal="left" indent="2"/>
    </xf>
    <xf numFmtId="164" fontId="9" fillId="0" borderId="2" xfId="0" applyNumberFormat="1" applyFont="1" applyBorder="1"/>
    <xf numFmtId="0" fontId="40" fillId="0" borderId="0" xfId="0" applyFont="1"/>
    <xf numFmtId="37" fontId="4" fillId="0" borderId="1" xfId="1" applyNumberFormat="1" applyFont="1" applyFill="1" applyBorder="1" applyAlignment="1">
      <alignment horizontal="right" indent="1"/>
    </xf>
    <xf numFmtId="37" fontId="4" fillId="0" borderId="0" xfId="1" applyNumberFormat="1" applyFont="1" applyFill="1" applyBorder="1" applyAlignment="1">
      <alignment horizontal="right" indent="1"/>
    </xf>
    <xf numFmtId="165" fontId="9" fillId="0" borderId="0" xfId="2" applyNumberFormat="1" applyFont="1" applyFill="1" applyBorder="1" applyAlignment="1">
      <alignment horizontal="right" indent="1"/>
    </xf>
    <xf numFmtId="0" fontId="5" fillId="0" borderId="0" xfId="0" applyFont="1" applyBorder="1" applyAlignment="1">
      <alignment horizontal="left"/>
    </xf>
    <xf numFmtId="37" fontId="4" fillId="0" borderId="0" xfId="1" quotePrefix="1" applyNumberFormat="1" applyFont="1" applyFill="1" applyBorder="1" applyAlignment="1">
      <alignment horizontal="right" indent="1"/>
    </xf>
    <xf numFmtId="37" fontId="9" fillId="0" borderId="0" xfId="1" applyNumberFormat="1" applyFont="1" applyFill="1" applyBorder="1" applyAlignment="1">
      <alignment horizontal="right" indent="1"/>
    </xf>
    <xf numFmtId="0" fontId="9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right" indent="1"/>
    </xf>
    <xf numFmtId="165" fontId="9" fillId="0" borderId="2" xfId="2" applyNumberFormat="1" applyFont="1" applyBorder="1" applyAlignment="1">
      <alignment horizontal="right" indent="1"/>
    </xf>
    <xf numFmtId="165" fontId="9" fillId="0" borderId="2" xfId="2" applyNumberFormat="1" applyFont="1" applyFill="1" applyBorder="1" applyAlignment="1">
      <alignment horizontal="right" indent="1"/>
    </xf>
    <xf numFmtId="0" fontId="9" fillId="0" borderId="0" xfId="0" applyFont="1" applyFill="1" applyBorder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40" fillId="0" borderId="0" xfId="0" applyFont="1" applyBorder="1"/>
    <xf numFmtId="37" fontId="4" fillId="0" borderId="0" xfId="1" applyNumberFormat="1" applyFont="1" applyBorder="1" applyAlignment="1">
      <alignment horizontal="right" indent="1"/>
    </xf>
    <xf numFmtId="2" fontId="9" fillId="0" borderId="0" xfId="0" applyNumberFormat="1" applyFont="1" applyBorder="1" applyAlignment="1">
      <alignment horizontal="right" indent="1"/>
    </xf>
    <xf numFmtId="0" fontId="9" fillId="0" borderId="0" xfId="0" applyFont="1" applyBorder="1" applyAlignment="1">
      <alignment horizontal="left" wrapText="1" indent="1"/>
    </xf>
    <xf numFmtId="1" fontId="9" fillId="0" borderId="2" xfId="0" applyNumberFormat="1" applyFont="1" applyBorder="1" applyAlignment="1">
      <alignment horizontal="right" indent="1"/>
    </xf>
    <xf numFmtId="2" fontId="9" fillId="0" borderId="2" xfId="0" applyNumberFormat="1" applyFont="1" applyBorder="1" applyAlignment="1">
      <alignment horizontal="right" indent="1"/>
    </xf>
    <xf numFmtId="0" fontId="9" fillId="0" borderId="2" xfId="0" applyFont="1" applyFill="1" applyBorder="1" applyAlignment="1">
      <alignment horizontal="left" indent="1"/>
    </xf>
    <xf numFmtId="0" fontId="41" fillId="0" borderId="2" xfId="0" applyFont="1" applyBorder="1" applyAlignment="1">
      <alignment horizontal="right" indent="1"/>
    </xf>
    <xf numFmtId="0" fontId="41" fillId="0" borderId="0" xfId="0" applyFont="1"/>
    <xf numFmtId="164" fontId="0" fillId="0" borderId="0" xfId="1" applyNumberFormat="1" applyFont="1"/>
    <xf numFmtId="0" fontId="42" fillId="0" borderId="4" xfId="0" applyFont="1" applyBorder="1"/>
    <xf numFmtId="0" fontId="42" fillId="0" borderId="4" xfId="0" applyFont="1" applyBorder="1" applyAlignment="1">
      <alignment horizontal="center"/>
    </xf>
    <xf numFmtId="164" fontId="42" fillId="0" borderId="0" xfId="1" applyNumberFormat="1" applyFont="1" applyFill="1" applyBorder="1"/>
    <xf numFmtId="0" fontId="42" fillId="0" borderId="8" xfId="0" applyFont="1" applyBorder="1"/>
    <xf numFmtId="0" fontId="42" fillId="0" borderId="1" xfId="0" applyFont="1" applyBorder="1" applyAlignment="1">
      <alignment horizontal="center"/>
    </xf>
    <xf numFmtId="0" fontId="42" fillId="0" borderId="0" xfId="0" applyFont="1" applyFill="1" applyBorder="1"/>
    <xf numFmtId="3" fontId="4" fillId="0" borderId="1" xfId="1" applyNumberFormat="1" applyFont="1" applyBorder="1" applyAlignment="1">
      <alignment horizontal="right" indent="1"/>
    </xf>
    <xf numFmtId="168" fontId="27" fillId="0" borderId="1" xfId="0" applyNumberFormat="1" applyFont="1" applyBorder="1" applyAlignment="1">
      <alignment horizontal="right" indent="1"/>
    </xf>
    <xf numFmtId="164" fontId="41" fillId="0" borderId="5" xfId="1" applyNumberFormat="1" applyFont="1" applyBorder="1" applyAlignment="1">
      <alignment horizontal="right" indent="1"/>
    </xf>
    <xf numFmtId="168" fontId="27" fillId="0" borderId="0" xfId="0" applyNumberFormat="1" applyFont="1" applyBorder="1" applyAlignment="1">
      <alignment horizontal="right" indent="1"/>
    </xf>
    <xf numFmtId="164" fontId="41" fillId="0" borderId="1" xfId="1" applyNumberFormat="1" applyFont="1" applyBorder="1" applyAlignment="1">
      <alignment horizontal="right" indent="1"/>
    </xf>
    <xf numFmtId="164" fontId="0" fillId="0" borderId="0" xfId="0" applyNumberFormat="1"/>
    <xf numFmtId="3" fontId="4" fillId="0" borderId="0" xfId="1" applyNumberFormat="1" applyFont="1" applyBorder="1" applyAlignment="1">
      <alignment horizontal="right" indent="1"/>
    </xf>
    <xf numFmtId="164" fontId="41" fillId="0" borderId="9" xfId="1" applyNumberFormat="1" applyFont="1" applyBorder="1" applyAlignment="1">
      <alignment horizontal="right" indent="1"/>
    </xf>
    <xf numFmtId="164" fontId="41" fillId="0" borderId="0" xfId="1" applyNumberFormat="1" applyFont="1" applyBorder="1" applyAlignment="1">
      <alignment horizontal="right" indent="1"/>
    </xf>
    <xf numFmtId="164" fontId="2" fillId="0" borderId="0" xfId="0" applyNumberFormat="1" applyFont="1"/>
    <xf numFmtId="0" fontId="9" fillId="0" borderId="0" xfId="0" applyFont="1" applyFill="1" applyBorder="1" applyAlignment="1">
      <alignment horizontal="left" indent="1"/>
    </xf>
    <xf numFmtId="3" fontId="4" fillId="0" borderId="2" xfId="1" applyNumberFormat="1" applyFont="1" applyBorder="1" applyAlignment="1">
      <alignment horizontal="right" indent="1"/>
    </xf>
    <xf numFmtId="168" fontId="27" fillId="0" borderId="2" xfId="0" applyNumberFormat="1" applyFont="1" applyBorder="1" applyAlignment="1">
      <alignment horizontal="right" indent="1"/>
    </xf>
    <xf numFmtId="164" fontId="41" fillId="0" borderId="10" xfId="1" applyNumberFormat="1" applyFont="1" applyBorder="1" applyAlignment="1">
      <alignment horizontal="right" indent="1"/>
    </xf>
    <xf numFmtId="164" fontId="41" fillId="0" borderId="2" xfId="1" applyNumberFormat="1" applyFont="1" applyBorder="1" applyAlignment="1">
      <alignment horizontal="right" indent="1"/>
    </xf>
    <xf numFmtId="0" fontId="27" fillId="0" borderId="0" xfId="0" applyFont="1"/>
    <xf numFmtId="0" fontId="3" fillId="0" borderId="0" xfId="0" applyFont="1"/>
    <xf numFmtId="0" fontId="27" fillId="0" borderId="0" xfId="0" applyFont="1" applyBorder="1"/>
    <xf numFmtId="0" fontId="3" fillId="0" borderId="0" xfId="0" applyFont="1" applyBorder="1"/>
    <xf numFmtId="0" fontId="10" fillId="0" borderId="1" xfId="0" applyFont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indent="1"/>
    </xf>
    <xf numFmtId="37" fontId="9" fillId="3" borderId="0" xfId="1" applyNumberFormat="1" applyFont="1" applyFill="1" applyBorder="1" applyAlignment="1">
      <alignment horizontal="left" indent="1"/>
    </xf>
    <xf numFmtId="37" fontId="9" fillId="3" borderId="0" xfId="1" applyNumberFormat="1" applyFont="1" applyFill="1" applyBorder="1" applyAlignment="1">
      <alignment horizontal="right" indent="1"/>
    </xf>
    <xf numFmtId="0" fontId="5" fillId="0" borderId="0" xfId="0" applyFont="1" applyBorder="1"/>
    <xf numFmtId="37" fontId="9" fillId="0" borderId="0" xfId="1" applyNumberFormat="1" applyFont="1" applyBorder="1" applyAlignment="1">
      <alignment horizontal="right" indent="1"/>
    </xf>
    <xf numFmtId="0" fontId="10" fillId="0" borderId="0" xfId="0" applyFont="1" applyBorder="1" applyAlignment="1">
      <alignment horizontal="left" indent="1"/>
    </xf>
    <xf numFmtId="168" fontId="9" fillId="0" borderId="0" xfId="0" applyNumberFormat="1" applyFont="1" applyBorder="1" applyAlignment="1">
      <alignment horizontal="right" indent="2"/>
    </xf>
    <xf numFmtId="37" fontId="0" fillId="0" borderId="0" xfId="1" applyNumberFormat="1" applyFont="1" applyBorder="1" applyAlignment="1">
      <alignment horizontal="right" indent="1"/>
    </xf>
    <xf numFmtId="37" fontId="3" fillId="0" borderId="0" xfId="1" applyNumberFormat="1" applyFont="1" applyBorder="1" applyAlignment="1">
      <alignment horizontal="right" indent="1"/>
    </xf>
    <xf numFmtId="3" fontId="9" fillId="0" borderId="0" xfId="1" applyNumberFormat="1" applyFont="1" applyBorder="1" applyAlignment="1">
      <alignment horizontal="right" indent="1"/>
    </xf>
    <xf numFmtId="0" fontId="9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2" xfId="0" applyBorder="1"/>
    <xf numFmtId="0" fontId="9" fillId="0" borderId="2" xfId="0" applyFont="1" applyFill="1" applyBorder="1" applyAlignment="1">
      <alignment horizontal="left" wrapText="1"/>
    </xf>
    <xf numFmtId="37" fontId="9" fillId="0" borderId="2" xfId="1" applyNumberFormat="1" applyFont="1" applyBorder="1" applyAlignment="1">
      <alignment horizontal="right" indent="1"/>
    </xf>
    <xf numFmtId="0" fontId="10" fillId="0" borderId="4" xfId="0" applyFont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indent="1"/>
    </xf>
    <xf numFmtId="3" fontId="9" fillId="3" borderId="1" xfId="1" applyNumberFormat="1" applyFont="1" applyFill="1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9" fillId="3" borderId="0" xfId="0" applyFont="1" applyFill="1" applyBorder="1" applyAlignment="1">
      <alignment horizontal="right" indent="1"/>
    </xf>
    <xf numFmtId="3" fontId="9" fillId="3" borderId="0" xfId="1" applyNumberFormat="1" applyFont="1" applyFill="1" applyBorder="1" applyAlignment="1">
      <alignment horizontal="right" indent="1"/>
    </xf>
    <xf numFmtId="0" fontId="4" fillId="0" borderId="0" xfId="0" applyFont="1" applyBorder="1"/>
    <xf numFmtId="0" fontId="0" fillId="0" borderId="0" xfId="0" applyAlignment="1">
      <alignment horizontal="right" indent="1"/>
    </xf>
    <xf numFmtId="0" fontId="3" fillId="0" borderId="0" xfId="0" applyFont="1" applyAlignment="1">
      <alignment horizontal="right" indent="1"/>
    </xf>
    <xf numFmtId="3" fontId="9" fillId="0" borderId="2" xfId="1" applyNumberFormat="1" applyFont="1" applyBorder="1" applyAlignment="1">
      <alignment horizontal="right" indent="1"/>
    </xf>
    <xf numFmtId="0" fontId="10" fillId="0" borderId="3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3" fontId="9" fillId="0" borderId="5" xfId="1" applyNumberFormat="1" applyFont="1" applyBorder="1" applyAlignment="1">
      <alignment horizontal="right" indent="1"/>
    </xf>
    <xf numFmtId="3" fontId="9" fillId="0" borderId="1" xfId="1" applyNumberFormat="1" applyFont="1" applyBorder="1" applyAlignment="1">
      <alignment horizontal="right" indent="1"/>
    </xf>
    <xf numFmtId="3" fontId="9" fillId="0" borderId="9" xfId="1" applyNumberFormat="1" applyFont="1" applyBorder="1" applyAlignment="1">
      <alignment horizontal="right" indent="1"/>
    </xf>
    <xf numFmtId="0" fontId="10" fillId="0" borderId="2" xfId="0" applyFont="1" applyBorder="1" applyAlignment="1">
      <alignment horizontal="left"/>
    </xf>
    <xf numFmtId="3" fontId="9" fillId="0" borderId="10" xfId="1" applyNumberFormat="1" applyFont="1" applyBorder="1" applyAlignment="1">
      <alignment horizontal="right" indent="1"/>
    </xf>
    <xf numFmtId="0" fontId="0" fillId="0" borderId="1" xfId="0" applyBorder="1"/>
    <xf numFmtId="0" fontId="10" fillId="0" borderId="12" xfId="0" applyFont="1" applyBorder="1" applyAlignment="1">
      <alignment horizontal="center"/>
    </xf>
    <xf numFmtId="3" fontId="4" fillId="0" borderId="11" xfId="1" applyNumberFormat="1" applyFont="1" applyBorder="1" applyAlignment="1">
      <alignment horizontal="right" indent="1"/>
    </xf>
    <xf numFmtId="3" fontId="4" fillId="0" borderId="13" xfId="1" applyNumberFormat="1" applyFont="1" applyBorder="1" applyAlignment="1">
      <alignment horizontal="right" indent="1"/>
    </xf>
    <xf numFmtId="3" fontId="9" fillId="0" borderId="14" xfId="1" applyNumberFormat="1" applyFont="1" applyBorder="1" applyAlignment="1">
      <alignment horizontal="right" indent="1"/>
    </xf>
    <xf numFmtId="0" fontId="10" fillId="0" borderId="3" xfId="0" applyFont="1" applyBorder="1" applyAlignment="1">
      <alignment horizontal="center" wrapText="1"/>
    </xf>
    <xf numFmtId="3" fontId="4" fillId="0" borderId="1" xfId="1" applyNumberFormat="1" applyFont="1" applyBorder="1" applyAlignment="1">
      <alignment horizontal="right" indent="2"/>
    </xf>
    <xf numFmtId="3" fontId="9" fillId="0" borderId="5" xfId="1" applyNumberFormat="1" applyFont="1" applyBorder="1" applyAlignment="1">
      <alignment horizontal="right" indent="2"/>
    </xf>
    <xf numFmtId="3" fontId="4" fillId="0" borderId="0" xfId="1" applyNumberFormat="1" applyFont="1" applyBorder="1" applyAlignment="1">
      <alignment horizontal="right" indent="2"/>
    </xf>
    <xf numFmtId="3" fontId="9" fillId="0" borderId="1" xfId="1" applyNumberFormat="1" applyFont="1" applyBorder="1" applyAlignment="1">
      <alignment horizontal="right" indent="2"/>
    </xf>
    <xf numFmtId="3" fontId="9" fillId="0" borderId="9" xfId="1" applyNumberFormat="1" applyFont="1" applyBorder="1" applyAlignment="1">
      <alignment horizontal="right" indent="2"/>
    </xf>
    <xf numFmtId="3" fontId="9" fillId="0" borderId="0" xfId="1" applyNumberFormat="1" applyFont="1" applyBorder="1" applyAlignment="1">
      <alignment horizontal="right" indent="2"/>
    </xf>
    <xf numFmtId="3" fontId="9" fillId="0" borderId="2" xfId="1" applyNumberFormat="1" applyFont="1" applyBorder="1" applyAlignment="1">
      <alignment horizontal="right" indent="2"/>
    </xf>
    <xf numFmtId="3" fontId="9" fillId="0" borderId="10" xfId="1" applyNumberFormat="1" applyFont="1" applyBorder="1" applyAlignment="1">
      <alignment horizontal="right" indent="2"/>
    </xf>
    <xf numFmtId="0" fontId="10" fillId="0" borderId="12" xfId="0" applyFont="1" applyBorder="1" applyAlignment="1">
      <alignment horizontal="center" wrapText="1"/>
    </xf>
    <xf numFmtId="3" fontId="4" fillId="0" borderId="11" xfId="1" applyNumberFormat="1" applyFont="1" applyBorder="1" applyAlignment="1">
      <alignment horizontal="right" indent="2"/>
    </xf>
    <xf numFmtId="3" fontId="4" fillId="0" borderId="13" xfId="1" applyNumberFormat="1" applyFont="1" applyBorder="1" applyAlignment="1">
      <alignment horizontal="right" indent="2"/>
    </xf>
    <xf numFmtId="3" fontId="9" fillId="0" borderId="14" xfId="1" applyNumberFormat="1" applyFont="1" applyBorder="1" applyAlignment="1">
      <alignment horizontal="right" indent="2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4" xfId="0" applyFont="1" applyBorder="1" applyAlignment="1"/>
    <xf numFmtId="0" fontId="4" fillId="0" borderId="0" xfId="0" applyFont="1" applyBorder="1" applyAlignment="1">
      <alignment horizontal="left" indent="1"/>
    </xf>
    <xf numFmtId="169" fontId="4" fillId="0" borderId="1" xfId="1" applyNumberFormat="1" applyFont="1" applyFill="1" applyBorder="1" applyAlignment="1">
      <alignment horizontal="right" indent="1"/>
    </xf>
    <xf numFmtId="169" fontId="4" fillId="0" borderId="0" xfId="1" quotePrefix="1" applyNumberFormat="1" applyFont="1" applyFill="1" applyBorder="1" applyAlignment="1">
      <alignment horizontal="right" indent="1"/>
    </xf>
    <xf numFmtId="0" fontId="4" fillId="0" borderId="3" xfId="0" applyFont="1" applyBorder="1" applyAlignment="1"/>
    <xf numFmtId="37" fontId="9" fillId="0" borderId="3" xfId="1" applyNumberFormat="1" applyFont="1" applyFill="1" applyBorder="1" applyAlignment="1">
      <alignment horizontal="right" indent="1"/>
    </xf>
    <xf numFmtId="15" fontId="13" fillId="0" borderId="0" xfId="0" applyNumberFormat="1" applyFont="1" applyAlignment="1">
      <alignment horizontal="left" indent="1"/>
    </xf>
    <xf numFmtId="164" fontId="35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3" applyAlignment="1" applyProtection="1">
      <alignment horizontal="left" indent="2"/>
    </xf>
    <xf numFmtId="0" fontId="15" fillId="0" borderId="0" xfId="3" applyFont="1" applyAlignment="1" applyProtection="1">
      <alignment horizontal="left" indent="2"/>
    </xf>
    <xf numFmtId="170" fontId="9" fillId="0" borderId="0" xfId="0" quotePrefix="1" applyNumberFormat="1" applyFont="1" applyAlignment="1">
      <alignment horizontal="left" wrapText="1" indent="2"/>
    </xf>
    <xf numFmtId="0" fontId="24" fillId="0" borderId="0" xfId="0" applyFont="1" applyAlignment="1">
      <alignment horizontal="left" wrapText="1" indent="1"/>
    </xf>
    <xf numFmtId="164" fontId="9" fillId="2" borderId="0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9" fillId="0" borderId="1" xfId="0" quotePrefix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4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 indent="1"/>
    </xf>
    <xf numFmtId="0" fontId="40" fillId="0" borderId="3" xfId="0" applyFont="1" applyBorder="1" applyAlignment="1">
      <alignment horizontal="left" wrapText="1" indent="1"/>
    </xf>
    <xf numFmtId="0" fontId="10" fillId="0" borderId="3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6">
    <cellStyle name="Comma" xfId="1" builtinId="3"/>
    <cellStyle name="Hyperlink" xfId="3" builtinId="8"/>
    <cellStyle name="Normal" xfId="0" builtinId="0"/>
    <cellStyle name="Normal_Sheet4" xfId="4"/>
    <cellStyle name="Normal_Sheet6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main%201%20-%20Demographic%20and%20Social%20Statistics/Labour/Abstract/LABOUR%20MARKET%20&amp;%20SOCIAL%20SECURITY%20TABLES%202008%20FOR%20ABSTRA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main%201%20-%20Demographic%20and%20Social%20Statistics/Labour/Abstract/Abstract%20-%20Labour%20Data%20Entry%20-%202010%20-%20Onward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main%201%20-%20Demographic%20and%20Social%20Statistics/1.04%20Labour/Abstract/Abstract%20-%20Labour%20Data%20Entry%20-%202010%20-%20Onwa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le 9.1.1"/>
      <sheetName val="Table 9.1.2"/>
      <sheetName val="Table 9.1.3"/>
      <sheetName val="Table 9.1.4"/>
      <sheetName val="Table 9.1.5"/>
      <sheetName val="Table 9.1.6"/>
      <sheetName val="Table 9.1.7"/>
      <sheetName val="Table 9.1.8"/>
      <sheetName val="Table 9.1.9"/>
      <sheetName val="Table 9.1.10"/>
      <sheetName val="Table 9.1.11"/>
      <sheetName val="Table 9.1.12"/>
      <sheetName val="Table 9.1.13"/>
      <sheetName val="Table 9.2.1"/>
      <sheetName val="Table 9.2.2"/>
      <sheetName val="Table 9.2.3"/>
      <sheetName val="Table 9.2.4"/>
      <sheetName val="Table 9.2.5"/>
      <sheetName val="Table 9.3.1"/>
      <sheetName val="Table 9.3.2"/>
      <sheetName val="Table 9.3.3"/>
      <sheetName val="Table 9.3.4"/>
      <sheetName val="Table 9.3.5"/>
      <sheetName val="Table 9.3.6"/>
      <sheetName val="Table 9.3.7 "/>
      <sheetName val="Table 9.3.8 "/>
      <sheetName val="Table 9.3.9"/>
      <sheetName val="Table 9.3.10"/>
      <sheetName val="Table 9.4.1"/>
      <sheetName val="Table 9.4.2"/>
      <sheetName val="Table 9.4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">
          <cell r="C8">
            <v>30</v>
          </cell>
          <cell r="D8">
            <v>44</v>
          </cell>
          <cell r="H8">
            <v>48</v>
          </cell>
          <cell r="M8">
            <v>55</v>
          </cell>
          <cell r="N8">
            <v>47</v>
          </cell>
          <cell r="R8">
            <v>56</v>
          </cell>
          <cell r="W8">
            <v>34</v>
          </cell>
          <cell r="X8">
            <v>55</v>
          </cell>
          <cell r="AB8">
            <v>28</v>
          </cell>
          <cell r="AG8">
            <v>43</v>
          </cell>
          <cell r="AH8">
            <v>37</v>
          </cell>
          <cell r="AL8">
            <v>74</v>
          </cell>
        </row>
        <row r="9">
          <cell r="C9">
            <v>14</v>
          </cell>
          <cell r="D9">
            <v>20</v>
          </cell>
          <cell r="H9">
            <v>19</v>
          </cell>
          <cell r="M9">
            <v>14</v>
          </cell>
          <cell r="N9">
            <v>15</v>
          </cell>
          <cell r="R9">
            <v>11</v>
          </cell>
          <cell r="W9">
            <v>9</v>
          </cell>
          <cell r="X9">
            <v>18</v>
          </cell>
          <cell r="AB9">
            <v>6</v>
          </cell>
          <cell r="AG9">
            <v>11</v>
          </cell>
          <cell r="AH9">
            <v>11</v>
          </cell>
          <cell r="AL9">
            <v>30</v>
          </cell>
        </row>
        <row r="10">
          <cell r="C10">
            <v>15</v>
          </cell>
          <cell r="D10">
            <v>15</v>
          </cell>
          <cell r="H10">
            <v>24</v>
          </cell>
          <cell r="M10">
            <v>9</v>
          </cell>
          <cell r="N10">
            <v>10</v>
          </cell>
          <cell r="R10">
            <v>16</v>
          </cell>
          <cell r="W10">
            <v>15</v>
          </cell>
          <cell r="X10">
            <v>12</v>
          </cell>
          <cell r="AB10">
            <v>16</v>
          </cell>
          <cell r="AG10">
            <v>10</v>
          </cell>
          <cell r="AH10">
            <v>12</v>
          </cell>
          <cell r="AL10">
            <v>21</v>
          </cell>
        </row>
        <row r="11">
          <cell r="C11">
            <v>28</v>
          </cell>
          <cell r="D11">
            <v>7</v>
          </cell>
          <cell r="H11">
            <v>8</v>
          </cell>
          <cell r="M11">
            <v>13</v>
          </cell>
          <cell r="N11">
            <v>10</v>
          </cell>
          <cell r="R11">
            <v>22</v>
          </cell>
          <cell r="W11">
            <v>9</v>
          </cell>
          <cell r="X11">
            <v>5</v>
          </cell>
          <cell r="AB11">
            <v>10</v>
          </cell>
          <cell r="AG11">
            <v>13</v>
          </cell>
          <cell r="AH11">
            <v>11</v>
          </cell>
          <cell r="AL11">
            <v>13</v>
          </cell>
        </row>
        <row r="12">
          <cell r="C12">
            <v>46</v>
          </cell>
          <cell r="D12">
            <v>92</v>
          </cell>
          <cell r="H12">
            <v>53</v>
          </cell>
          <cell r="M12">
            <v>55</v>
          </cell>
          <cell r="N12">
            <v>51</v>
          </cell>
          <cell r="R12">
            <v>58</v>
          </cell>
          <cell r="W12">
            <v>42</v>
          </cell>
          <cell r="X12">
            <v>75</v>
          </cell>
          <cell r="AB12">
            <v>46</v>
          </cell>
          <cell r="AG12">
            <v>71</v>
          </cell>
          <cell r="AH12">
            <v>50</v>
          </cell>
          <cell r="AL12">
            <v>117</v>
          </cell>
        </row>
        <row r="13">
          <cell r="C13">
            <v>12</v>
          </cell>
          <cell r="D13">
            <v>7</v>
          </cell>
          <cell r="H13">
            <v>9</v>
          </cell>
          <cell r="M13">
            <v>1</v>
          </cell>
          <cell r="N13">
            <v>3</v>
          </cell>
          <cell r="R13">
            <v>6</v>
          </cell>
          <cell r="W13">
            <v>4</v>
          </cell>
          <cell r="X13">
            <v>4</v>
          </cell>
          <cell r="AB13">
            <v>6</v>
          </cell>
          <cell r="AG13">
            <v>2</v>
          </cell>
          <cell r="AH13">
            <v>2</v>
          </cell>
          <cell r="AL13">
            <v>8</v>
          </cell>
        </row>
        <row r="14">
          <cell r="C14">
            <v>70</v>
          </cell>
          <cell r="D14">
            <v>92</v>
          </cell>
          <cell r="H14">
            <v>98</v>
          </cell>
          <cell r="M14">
            <v>86</v>
          </cell>
          <cell r="N14">
            <v>104</v>
          </cell>
          <cell r="R14">
            <v>155</v>
          </cell>
          <cell r="W14">
            <v>110</v>
          </cell>
          <cell r="X14">
            <v>83</v>
          </cell>
          <cell r="AB14">
            <v>155</v>
          </cell>
          <cell r="AG14">
            <v>82</v>
          </cell>
          <cell r="AH14">
            <v>54</v>
          </cell>
          <cell r="AL14">
            <v>305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2003"/>
      <sheetName val="2004"/>
      <sheetName val="2006"/>
      <sheetName val="2007"/>
      <sheetName val="2008"/>
      <sheetName val="Labour Data Entry - 2009"/>
      <sheetName val="Labour Data Entry - 2010"/>
      <sheetName val="Labour Data Entry - 2011"/>
      <sheetName val="Labour Data Entry - 2012"/>
      <sheetName val="Labour Data Entry - 2013"/>
      <sheetName val="Labour Data Entry - 2014"/>
      <sheetName val="Labour Data Entry - 2015"/>
      <sheetName val="Labour Data Entry - 2016"/>
      <sheetName val="Labour Data Entry - 2017"/>
      <sheetName val="Labour Data Entry - 2018"/>
      <sheetName val="Labour Data Entry - 2019"/>
      <sheetName val="Labour Data Entry - 2020"/>
      <sheetName val="Empty Sheet"/>
      <sheetName val="Summary"/>
      <sheetName val="Data Check"/>
    </sheetNames>
    <sheetDataSet>
      <sheetData sheetId="0" refreshError="1">
        <row r="5">
          <cell r="C5">
            <v>47</v>
          </cell>
        </row>
        <row r="78">
          <cell r="F78">
            <v>38</v>
          </cell>
          <cell r="J78">
            <v>55</v>
          </cell>
          <cell r="N78">
            <v>39</v>
          </cell>
          <cell r="R78">
            <v>36</v>
          </cell>
        </row>
        <row r="79">
          <cell r="F79">
            <v>16</v>
          </cell>
          <cell r="J79">
            <v>13</v>
          </cell>
          <cell r="N79">
            <v>7</v>
          </cell>
          <cell r="R79">
            <v>11</v>
          </cell>
        </row>
        <row r="80">
          <cell r="F80">
            <v>15</v>
          </cell>
          <cell r="J80">
            <v>21</v>
          </cell>
          <cell r="N80">
            <v>19</v>
          </cell>
          <cell r="R80">
            <v>8</v>
          </cell>
        </row>
        <row r="81">
          <cell r="F81">
            <v>12</v>
          </cell>
          <cell r="J81">
            <v>6</v>
          </cell>
          <cell r="N81">
            <v>5</v>
          </cell>
          <cell r="R81">
            <v>8</v>
          </cell>
        </row>
        <row r="82">
          <cell r="F82">
            <v>63</v>
          </cell>
          <cell r="J82">
            <v>55</v>
          </cell>
          <cell r="N82">
            <v>35</v>
          </cell>
          <cell r="R82">
            <v>42</v>
          </cell>
        </row>
        <row r="83">
          <cell r="F83">
            <v>6</v>
          </cell>
          <cell r="J83">
            <v>4</v>
          </cell>
          <cell r="N83">
            <v>5</v>
          </cell>
          <cell r="R83">
            <v>3</v>
          </cell>
        </row>
        <row r="84">
          <cell r="F84">
            <v>67</v>
          </cell>
          <cell r="J84">
            <v>57</v>
          </cell>
          <cell r="N84">
            <v>73</v>
          </cell>
          <cell r="R84">
            <v>64</v>
          </cell>
        </row>
      </sheetData>
      <sheetData sheetId="1" refreshError="1">
        <row r="5">
          <cell r="C5">
            <v>34</v>
          </cell>
        </row>
        <row r="78">
          <cell r="F78">
            <v>40</v>
          </cell>
          <cell r="J78">
            <v>64</v>
          </cell>
          <cell r="N78">
            <v>38</v>
          </cell>
          <cell r="R78">
            <v>49</v>
          </cell>
        </row>
        <row r="79">
          <cell r="F79">
            <v>8</v>
          </cell>
          <cell r="J79">
            <v>10</v>
          </cell>
          <cell r="N79">
            <v>11</v>
          </cell>
          <cell r="R79">
            <v>11</v>
          </cell>
        </row>
        <row r="80">
          <cell r="F80">
            <v>17</v>
          </cell>
          <cell r="J80">
            <v>6</v>
          </cell>
          <cell r="N80">
            <v>17</v>
          </cell>
          <cell r="R80">
            <v>22</v>
          </cell>
        </row>
        <row r="81">
          <cell r="F81">
            <v>7</v>
          </cell>
          <cell r="J81">
            <v>6</v>
          </cell>
          <cell r="N81">
            <v>11</v>
          </cell>
          <cell r="R81">
            <v>11</v>
          </cell>
        </row>
        <row r="82">
          <cell r="F82">
            <v>63</v>
          </cell>
          <cell r="J82">
            <v>48</v>
          </cell>
          <cell r="N82">
            <v>47</v>
          </cell>
          <cell r="R82">
            <v>44</v>
          </cell>
        </row>
        <row r="83">
          <cell r="F83">
            <v>6</v>
          </cell>
          <cell r="J83">
            <v>1</v>
          </cell>
          <cell r="N83">
            <v>1</v>
          </cell>
          <cell r="R83">
            <v>2</v>
          </cell>
        </row>
        <row r="84">
          <cell r="F84">
            <v>73</v>
          </cell>
          <cell r="J84">
            <v>74</v>
          </cell>
          <cell r="N84">
            <v>66</v>
          </cell>
          <cell r="R84">
            <v>80</v>
          </cell>
        </row>
      </sheetData>
      <sheetData sheetId="2" refreshError="1">
        <row r="5">
          <cell r="C5">
            <v>25</v>
          </cell>
        </row>
        <row r="78">
          <cell r="F78">
            <v>45</v>
          </cell>
          <cell r="J78">
            <v>56</v>
          </cell>
          <cell r="N78">
            <v>56</v>
          </cell>
          <cell r="R78">
            <v>48</v>
          </cell>
        </row>
        <row r="79">
          <cell r="F79">
            <v>11</v>
          </cell>
          <cell r="J79">
            <v>7</v>
          </cell>
          <cell r="N79">
            <v>11</v>
          </cell>
          <cell r="R79">
            <v>14</v>
          </cell>
        </row>
        <row r="80">
          <cell r="F80">
            <v>8</v>
          </cell>
          <cell r="J80">
            <v>7</v>
          </cell>
          <cell r="N80">
            <v>15</v>
          </cell>
          <cell r="R80">
            <v>6</v>
          </cell>
        </row>
        <row r="81">
          <cell r="F81">
            <v>11</v>
          </cell>
          <cell r="J81">
            <v>9</v>
          </cell>
          <cell r="N81">
            <v>5</v>
          </cell>
          <cell r="R81">
            <v>10</v>
          </cell>
        </row>
        <row r="82">
          <cell r="F82">
            <v>53</v>
          </cell>
          <cell r="J82">
            <v>50</v>
          </cell>
          <cell r="N82">
            <v>53</v>
          </cell>
          <cell r="R82">
            <v>50</v>
          </cell>
        </row>
        <row r="83">
          <cell r="F83">
            <v>1</v>
          </cell>
          <cell r="J83">
            <v>7</v>
          </cell>
          <cell r="N83">
            <v>6</v>
          </cell>
          <cell r="R83">
            <v>3</v>
          </cell>
        </row>
        <row r="84">
          <cell r="F84">
            <v>57</v>
          </cell>
          <cell r="J84">
            <v>58</v>
          </cell>
          <cell r="N84">
            <v>89</v>
          </cell>
          <cell r="R84">
            <v>113</v>
          </cell>
        </row>
      </sheetData>
      <sheetData sheetId="3" refreshError="1">
        <row r="5">
          <cell r="C5">
            <v>68</v>
          </cell>
        </row>
        <row r="78">
          <cell r="F78">
            <v>47</v>
          </cell>
          <cell r="J78">
            <v>68</v>
          </cell>
          <cell r="N78">
            <v>84</v>
          </cell>
          <cell r="R78">
            <v>145</v>
          </cell>
        </row>
        <row r="79">
          <cell r="F79">
            <v>24</v>
          </cell>
          <cell r="J79">
            <v>15</v>
          </cell>
          <cell r="N79">
            <v>21</v>
          </cell>
          <cell r="R79">
            <v>15</v>
          </cell>
        </row>
        <row r="80">
          <cell r="F80">
            <v>17</v>
          </cell>
          <cell r="J80">
            <v>37</v>
          </cell>
          <cell r="N80">
            <v>33</v>
          </cell>
          <cell r="R80">
            <v>10</v>
          </cell>
        </row>
        <row r="81">
          <cell r="F81">
            <v>17</v>
          </cell>
          <cell r="J81">
            <v>31</v>
          </cell>
          <cell r="N81">
            <v>37</v>
          </cell>
          <cell r="R81">
            <v>16</v>
          </cell>
        </row>
        <row r="82">
          <cell r="F82">
            <v>85</v>
          </cell>
          <cell r="J82">
            <v>70</v>
          </cell>
          <cell r="N82">
            <v>113</v>
          </cell>
          <cell r="R82">
            <v>121</v>
          </cell>
        </row>
        <row r="83">
          <cell r="F83">
            <v>9</v>
          </cell>
          <cell r="J83">
            <v>10</v>
          </cell>
          <cell r="N83">
            <v>9</v>
          </cell>
          <cell r="R83">
            <v>9</v>
          </cell>
        </row>
        <row r="84">
          <cell r="F84">
            <v>192</v>
          </cell>
          <cell r="J84">
            <v>239</v>
          </cell>
          <cell r="N84">
            <v>557</v>
          </cell>
          <cell r="R84">
            <v>419</v>
          </cell>
        </row>
      </sheetData>
      <sheetData sheetId="4" refreshError="1">
        <row r="5">
          <cell r="C5">
            <v>381</v>
          </cell>
        </row>
        <row r="78">
          <cell r="F78">
            <v>96</v>
          </cell>
          <cell r="J78">
            <v>77</v>
          </cell>
          <cell r="N78">
            <v>97</v>
          </cell>
          <cell r="R78">
            <v>113</v>
          </cell>
        </row>
        <row r="79">
          <cell r="F79">
            <v>22</v>
          </cell>
          <cell r="J79">
            <v>28</v>
          </cell>
          <cell r="N79">
            <v>32</v>
          </cell>
          <cell r="R79">
            <v>42</v>
          </cell>
        </row>
        <row r="80">
          <cell r="F80">
            <v>30</v>
          </cell>
          <cell r="J80">
            <v>30</v>
          </cell>
          <cell r="N80">
            <v>34</v>
          </cell>
          <cell r="R80">
            <v>17</v>
          </cell>
        </row>
        <row r="81">
          <cell r="F81">
            <v>29</v>
          </cell>
          <cell r="J81">
            <v>32</v>
          </cell>
          <cell r="N81">
            <v>37</v>
          </cell>
          <cell r="R81">
            <v>24</v>
          </cell>
        </row>
        <row r="82">
          <cell r="F82">
            <v>120</v>
          </cell>
          <cell r="J82">
            <v>114</v>
          </cell>
          <cell r="N82">
            <v>124</v>
          </cell>
          <cell r="R82">
            <v>169</v>
          </cell>
        </row>
        <row r="83">
          <cell r="F83">
            <v>9</v>
          </cell>
          <cell r="J83">
            <v>16</v>
          </cell>
          <cell r="N83">
            <v>16</v>
          </cell>
          <cell r="R83">
            <v>12</v>
          </cell>
        </row>
        <row r="84">
          <cell r="F84">
            <v>785</v>
          </cell>
          <cell r="J84">
            <v>456</v>
          </cell>
          <cell r="N84">
            <v>556</v>
          </cell>
          <cell r="R84">
            <v>682</v>
          </cell>
        </row>
      </sheetData>
      <sheetData sheetId="5" refreshError="1">
        <row r="5">
          <cell r="C5">
            <v>235</v>
          </cell>
        </row>
        <row r="78">
          <cell r="F78">
            <v>75</v>
          </cell>
          <cell r="J78">
            <v>78</v>
          </cell>
          <cell r="N78">
            <v>49</v>
          </cell>
          <cell r="R78">
            <v>79</v>
          </cell>
        </row>
        <row r="79">
          <cell r="F79">
            <v>21</v>
          </cell>
          <cell r="J79">
            <v>33</v>
          </cell>
          <cell r="N79">
            <v>36</v>
          </cell>
          <cell r="R79">
            <v>28</v>
          </cell>
        </row>
        <row r="80">
          <cell r="F80">
            <v>36</v>
          </cell>
          <cell r="J80">
            <v>39</v>
          </cell>
          <cell r="N80">
            <v>22</v>
          </cell>
          <cell r="R80">
            <v>10</v>
          </cell>
        </row>
        <row r="81">
          <cell r="F81">
            <v>32</v>
          </cell>
          <cell r="J81">
            <v>34</v>
          </cell>
          <cell r="N81">
            <v>29</v>
          </cell>
          <cell r="R81">
            <v>29</v>
          </cell>
        </row>
        <row r="82">
          <cell r="F82">
            <v>116</v>
          </cell>
          <cell r="J82">
            <v>139</v>
          </cell>
          <cell r="N82">
            <v>102</v>
          </cell>
          <cell r="R82">
            <v>114</v>
          </cell>
        </row>
        <row r="83">
          <cell r="F83">
            <v>18</v>
          </cell>
          <cell r="J83">
            <v>18</v>
          </cell>
          <cell r="N83">
            <v>14</v>
          </cell>
          <cell r="R83">
            <v>20</v>
          </cell>
        </row>
        <row r="84">
          <cell r="F84">
            <v>660</v>
          </cell>
          <cell r="J84">
            <v>467</v>
          </cell>
          <cell r="N84">
            <v>677</v>
          </cell>
          <cell r="R84">
            <v>724</v>
          </cell>
        </row>
      </sheetData>
      <sheetData sheetId="6" refreshError="1">
        <row r="5">
          <cell r="C5">
            <v>169</v>
          </cell>
        </row>
        <row r="78">
          <cell r="F78">
            <v>77</v>
          </cell>
          <cell r="J78">
            <v>77</v>
          </cell>
          <cell r="N78">
            <v>60</v>
          </cell>
          <cell r="R78">
            <v>48</v>
          </cell>
        </row>
        <row r="79">
          <cell r="F79">
            <v>13</v>
          </cell>
          <cell r="J79">
            <v>28</v>
          </cell>
          <cell r="N79">
            <v>27</v>
          </cell>
          <cell r="R79">
            <v>32</v>
          </cell>
        </row>
        <row r="80">
          <cell r="F80">
            <v>16</v>
          </cell>
          <cell r="J80">
            <v>18</v>
          </cell>
          <cell r="N80">
            <v>25</v>
          </cell>
          <cell r="R80">
            <v>15</v>
          </cell>
        </row>
        <row r="81">
          <cell r="F81">
            <v>36</v>
          </cell>
          <cell r="J81">
            <v>26</v>
          </cell>
          <cell r="N81">
            <v>23</v>
          </cell>
          <cell r="R81">
            <v>29</v>
          </cell>
        </row>
        <row r="82">
          <cell r="F82">
            <v>97</v>
          </cell>
          <cell r="J82">
            <v>82</v>
          </cell>
          <cell r="N82">
            <v>84</v>
          </cell>
          <cell r="R82">
            <v>100</v>
          </cell>
        </row>
        <row r="83">
          <cell r="F83">
            <v>13</v>
          </cell>
          <cell r="J83">
            <v>19</v>
          </cell>
          <cell r="N83">
            <v>17</v>
          </cell>
          <cell r="R83">
            <v>7</v>
          </cell>
        </row>
        <row r="84">
          <cell r="F84">
            <v>632</v>
          </cell>
          <cell r="J84">
            <v>219</v>
          </cell>
          <cell r="N84">
            <v>283</v>
          </cell>
          <cell r="R84">
            <v>196</v>
          </cell>
        </row>
      </sheetData>
      <sheetData sheetId="7" refreshError="1">
        <row r="5">
          <cell r="C5">
            <v>75</v>
          </cell>
        </row>
        <row r="80">
          <cell r="C80">
            <v>36</v>
          </cell>
          <cell r="D80">
            <v>31</v>
          </cell>
          <cell r="E80">
            <v>12</v>
          </cell>
          <cell r="F80">
            <v>26</v>
          </cell>
          <cell r="G80">
            <v>86</v>
          </cell>
          <cell r="H80">
            <v>6</v>
          </cell>
          <cell r="I80">
            <v>170</v>
          </cell>
        </row>
        <row r="84">
          <cell r="C84">
            <v>43</v>
          </cell>
          <cell r="D84">
            <v>25</v>
          </cell>
          <cell r="E84">
            <v>22</v>
          </cell>
          <cell r="F84">
            <v>14</v>
          </cell>
          <cell r="G84">
            <v>72</v>
          </cell>
          <cell r="H84">
            <v>10</v>
          </cell>
          <cell r="I84">
            <v>121</v>
          </cell>
        </row>
        <row r="88">
          <cell r="C88">
            <v>56</v>
          </cell>
          <cell r="D88">
            <v>29</v>
          </cell>
          <cell r="E88">
            <v>24</v>
          </cell>
          <cell r="F88">
            <v>14</v>
          </cell>
          <cell r="G88">
            <v>63</v>
          </cell>
          <cell r="H88">
            <v>6</v>
          </cell>
          <cell r="I88">
            <v>158</v>
          </cell>
        </row>
        <row r="92">
          <cell r="C92">
            <v>86</v>
          </cell>
          <cell r="D92">
            <v>53</v>
          </cell>
          <cell r="E92">
            <v>21</v>
          </cell>
          <cell r="F92">
            <v>23</v>
          </cell>
          <cell r="G92">
            <v>96</v>
          </cell>
          <cell r="H92">
            <v>5</v>
          </cell>
          <cell r="I92">
            <v>133</v>
          </cell>
        </row>
      </sheetData>
      <sheetData sheetId="8" refreshError="1">
        <row r="5">
          <cell r="C5">
            <v>57</v>
          </cell>
        </row>
        <row r="88">
          <cell r="F88">
            <v>49</v>
          </cell>
          <cell r="J88">
            <v>53</v>
          </cell>
          <cell r="N88">
            <v>64</v>
          </cell>
          <cell r="R88">
            <v>62</v>
          </cell>
        </row>
        <row r="89">
          <cell r="F89">
            <v>25</v>
          </cell>
          <cell r="J89">
            <v>19</v>
          </cell>
          <cell r="N89">
            <v>17</v>
          </cell>
          <cell r="R89">
            <v>20</v>
          </cell>
        </row>
        <row r="90">
          <cell r="F90">
            <v>17</v>
          </cell>
          <cell r="J90">
            <v>24</v>
          </cell>
          <cell r="N90">
            <v>21</v>
          </cell>
          <cell r="R90">
            <v>16</v>
          </cell>
        </row>
        <row r="91">
          <cell r="F91">
            <v>27</v>
          </cell>
          <cell r="J91">
            <v>47</v>
          </cell>
          <cell r="N91">
            <v>19</v>
          </cell>
          <cell r="R91">
            <v>28</v>
          </cell>
        </row>
        <row r="92">
          <cell r="F92">
            <v>97</v>
          </cell>
          <cell r="J92">
            <v>95</v>
          </cell>
          <cell r="N92">
            <v>90</v>
          </cell>
          <cell r="R92">
            <v>106</v>
          </cell>
        </row>
        <row r="93">
          <cell r="F93">
            <v>4</v>
          </cell>
          <cell r="J93">
            <v>11</v>
          </cell>
          <cell r="N93">
            <v>13</v>
          </cell>
          <cell r="R93">
            <v>4</v>
          </cell>
        </row>
        <row r="94">
          <cell r="F94">
            <v>99</v>
          </cell>
          <cell r="J94">
            <v>102</v>
          </cell>
          <cell r="N94">
            <v>131</v>
          </cell>
          <cell r="R94">
            <v>123</v>
          </cell>
        </row>
      </sheetData>
      <sheetData sheetId="9" refreshError="1">
        <row r="5">
          <cell r="C5">
            <v>41</v>
          </cell>
        </row>
        <row r="78">
          <cell r="F78">
            <v>76</v>
          </cell>
          <cell r="J78">
            <v>48</v>
          </cell>
          <cell r="N78">
            <v>46</v>
          </cell>
          <cell r="R78">
            <v>53</v>
          </cell>
        </row>
        <row r="79">
          <cell r="F79">
            <v>26</v>
          </cell>
          <cell r="J79">
            <v>17</v>
          </cell>
          <cell r="N79">
            <v>16</v>
          </cell>
          <cell r="R79">
            <v>21</v>
          </cell>
        </row>
        <row r="80">
          <cell r="F80">
            <v>16</v>
          </cell>
          <cell r="J80">
            <v>21</v>
          </cell>
          <cell r="N80">
            <v>15</v>
          </cell>
          <cell r="R80">
            <v>15</v>
          </cell>
        </row>
        <row r="81">
          <cell r="F81">
            <v>26</v>
          </cell>
          <cell r="J81">
            <v>25</v>
          </cell>
          <cell r="N81">
            <v>16</v>
          </cell>
          <cell r="R81">
            <v>19</v>
          </cell>
        </row>
        <row r="82">
          <cell r="F82">
            <v>78</v>
          </cell>
          <cell r="J82">
            <v>91</v>
          </cell>
          <cell r="N82">
            <v>89</v>
          </cell>
          <cell r="R82">
            <v>104</v>
          </cell>
        </row>
        <row r="83">
          <cell r="F83">
            <v>9</v>
          </cell>
          <cell r="J83">
            <v>13</v>
          </cell>
          <cell r="N83">
            <v>6</v>
          </cell>
          <cell r="R83">
            <v>2</v>
          </cell>
        </row>
        <row r="84">
          <cell r="F84">
            <v>101</v>
          </cell>
          <cell r="J84">
            <v>123</v>
          </cell>
          <cell r="N84">
            <v>90</v>
          </cell>
          <cell r="R84">
            <v>128</v>
          </cell>
        </row>
      </sheetData>
      <sheetData sheetId="10" refreshError="1">
        <row r="5">
          <cell r="C5">
            <v>60</v>
          </cell>
        </row>
        <row r="78">
          <cell r="F78">
            <v>42</v>
          </cell>
          <cell r="J78">
            <v>47</v>
          </cell>
          <cell r="N78">
            <v>39</v>
          </cell>
          <cell r="R78">
            <v>32</v>
          </cell>
        </row>
        <row r="79">
          <cell r="F79">
            <v>36</v>
          </cell>
          <cell r="J79">
            <v>16</v>
          </cell>
          <cell r="N79">
            <v>10</v>
          </cell>
          <cell r="R79">
            <v>6</v>
          </cell>
        </row>
        <row r="80">
          <cell r="F80">
            <v>19</v>
          </cell>
          <cell r="J80">
            <v>23</v>
          </cell>
          <cell r="N80">
            <v>15</v>
          </cell>
          <cell r="R80">
            <v>16</v>
          </cell>
        </row>
        <row r="81">
          <cell r="F81">
            <v>25</v>
          </cell>
          <cell r="J81">
            <v>19</v>
          </cell>
          <cell r="N81">
            <v>7</v>
          </cell>
          <cell r="R81">
            <v>8</v>
          </cell>
        </row>
        <row r="82">
          <cell r="F82">
            <v>76</v>
          </cell>
          <cell r="J82">
            <v>96</v>
          </cell>
          <cell r="N82">
            <v>92</v>
          </cell>
          <cell r="R82">
            <v>87</v>
          </cell>
        </row>
        <row r="83">
          <cell r="F83">
            <v>6</v>
          </cell>
          <cell r="J83">
            <v>17</v>
          </cell>
          <cell r="N83">
            <v>10</v>
          </cell>
          <cell r="R83">
            <v>4</v>
          </cell>
        </row>
        <row r="84">
          <cell r="F84">
            <v>86</v>
          </cell>
          <cell r="J84">
            <v>120</v>
          </cell>
          <cell r="N84">
            <v>101</v>
          </cell>
          <cell r="R84">
            <v>89</v>
          </cell>
        </row>
      </sheetData>
      <sheetData sheetId="11" refreshError="1">
        <row r="5">
          <cell r="C5">
            <v>79</v>
          </cell>
        </row>
        <row r="78">
          <cell r="F78">
            <v>48</v>
          </cell>
          <cell r="J78">
            <v>48</v>
          </cell>
          <cell r="N78">
            <v>41</v>
          </cell>
          <cell r="R78">
            <v>38</v>
          </cell>
        </row>
        <row r="79">
          <cell r="F79">
            <v>33</v>
          </cell>
          <cell r="J79">
            <v>30</v>
          </cell>
          <cell r="N79">
            <v>22</v>
          </cell>
          <cell r="R79">
            <v>20</v>
          </cell>
        </row>
        <row r="80">
          <cell r="F80">
            <v>32</v>
          </cell>
          <cell r="J80">
            <v>20</v>
          </cell>
          <cell r="N80">
            <v>17</v>
          </cell>
          <cell r="R80">
            <v>19</v>
          </cell>
        </row>
        <row r="81">
          <cell r="F81">
            <v>28</v>
          </cell>
          <cell r="J81">
            <v>27</v>
          </cell>
          <cell r="N81">
            <v>20</v>
          </cell>
          <cell r="R81">
            <v>11</v>
          </cell>
        </row>
        <row r="82">
          <cell r="F82">
            <v>89</v>
          </cell>
          <cell r="J82">
            <v>106</v>
          </cell>
          <cell r="N82">
            <v>95</v>
          </cell>
          <cell r="R82">
            <v>107</v>
          </cell>
        </row>
        <row r="83">
          <cell r="F83">
            <v>6</v>
          </cell>
          <cell r="J83">
            <v>14</v>
          </cell>
          <cell r="N83">
            <v>11</v>
          </cell>
          <cell r="R83">
            <v>3</v>
          </cell>
        </row>
        <row r="84">
          <cell r="F84">
            <v>133</v>
          </cell>
          <cell r="J84">
            <v>124</v>
          </cell>
          <cell r="N84">
            <v>97</v>
          </cell>
          <cell r="R84">
            <v>88</v>
          </cell>
        </row>
      </sheetData>
      <sheetData sheetId="12" refreshError="1">
        <row r="5">
          <cell r="C5">
            <v>25</v>
          </cell>
        </row>
        <row r="78">
          <cell r="F78">
            <v>25</v>
          </cell>
          <cell r="J78">
            <v>43</v>
          </cell>
          <cell r="N78">
            <v>41</v>
          </cell>
          <cell r="R78">
            <v>65</v>
          </cell>
        </row>
        <row r="79">
          <cell r="F79">
            <v>28</v>
          </cell>
          <cell r="J79">
            <v>22</v>
          </cell>
          <cell r="N79">
            <v>19</v>
          </cell>
          <cell r="R79">
            <v>17</v>
          </cell>
        </row>
        <row r="80">
          <cell r="F80">
            <v>12</v>
          </cell>
          <cell r="J80">
            <v>19</v>
          </cell>
          <cell r="N80">
            <v>24</v>
          </cell>
          <cell r="R80">
            <v>21</v>
          </cell>
        </row>
        <row r="81">
          <cell r="F81">
            <v>19</v>
          </cell>
          <cell r="J81">
            <v>25</v>
          </cell>
          <cell r="N81">
            <v>22</v>
          </cell>
          <cell r="R81">
            <v>16</v>
          </cell>
        </row>
        <row r="82">
          <cell r="F82">
            <v>90</v>
          </cell>
          <cell r="J82">
            <v>77</v>
          </cell>
          <cell r="N82">
            <v>126</v>
          </cell>
          <cell r="R82">
            <v>122</v>
          </cell>
        </row>
        <row r="83">
          <cell r="F83">
            <v>8</v>
          </cell>
          <cell r="J83">
            <v>4</v>
          </cell>
          <cell r="N83">
            <v>11</v>
          </cell>
          <cell r="R83">
            <v>14</v>
          </cell>
        </row>
        <row r="84">
          <cell r="F84">
            <v>55</v>
          </cell>
          <cell r="J84">
            <v>66</v>
          </cell>
          <cell r="N84">
            <v>119</v>
          </cell>
          <cell r="R84">
            <v>128</v>
          </cell>
        </row>
      </sheetData>
      <sheetData sheetId="13" refreshError="1">
        <row r="5">
          <cell r="C5">
            <v>51</v>
          </cell>
        </row>
        <row r="78">
          <cell r="F78">
            <v>25</v>
          </cell>
          <cell r="J78">
            <v>35</v>
          </cell>
          <cell r="N78">
            <v>76</v>
          </cell>
          <cell r="R78">
            <v>39</v>
          </cell>
        </row>
        <row r="79">
          <cell r="F79">
            <v>41</v>
          </cell>
          <cell r="J79">
            <v>17</v>
          </cell>
          <cell r="N79">
            <v>19</v>
          </cell>
          <cell r="R79">
            <v>25</v>
          </cell>
        </row>
        <row r="80">
          <cell r="F80">
            <v>8</v>
          </cell>
          <cell r="J80">
            <v>12</v>
          </cell>
          <cell r="N80">
            <v>21</v>
          </cell>
          <cell r="R80">
            <v>20</v>
          </cell>
        </row>
        <row r="81">
          <cell r="F81">
            <v>16</v>
          </cell>
          <cell r="J81">
            <v>13</v>
          </cell>
          <cell r="N81">
            <v>16</v>
          </cell>
          <cell r="R81">
            <v>18</v>
          </cell>
        </row>
        <row r="82">
          <cell r="F82">
            <v>89</v>
          </cell>
          <cell r="J82">
            <v>94</v>
          </cell>
          <cell r="N82">
            <v>111</v>
          </cell>
          <cell r="R82">
            <v>83</v>
          </cell>
        </row>
        <row r="83">
          <cell r="F83">
            <v>6</v>
          </cell>
          <cell r="J83">
            <v>3</v>
          </cell>
          <cell r="N83">
            <v>8</v>
          </cell>
          <cell r="R83">
            <v>5</v>
          </cell>
        </row>
        <row r="84">
          <cell r="F84">
            <v>84</v>
          </cell>
          <cell r="J84">
            <v>66</v>
          </cell>
          <cell r="N84">
            <v>71</v>
          </cell>
          <cell r="R84">
            <v>94</v>
          </cell>
        </row>
      </sheetData>
      <sheetData sheetId="14" refreshError="1">
        <row r="5">
          <cell r="C5">
            <v>44</v>
          </cell>
        </row>
        <row r="78">
          <cell r="F78">
            <v>21</v>
          </cell>
          <cell r="J78">
            <v>48</v>
          </cell>
          <cell r="N78">
            <v>35</v>
          </cell>
          <cell r="R78">
            <v>25</v>
          </cell>
        </row>
        <row r="79">
          <cell r="F79">
            <v>16</v>
          </cell>
          <cell r="J79">
            <v>15</v>
          </cell>
          <cell r="N79">
            <v>14</v>
          </cell>
          <cell r="R79">
            <v>6</v>
          </cell>
        </row>
        <row r="80">
          <cell r="F80">
            <v>21</v>
          </cell>
          <cell r="J80">
            <v>11</v>
          </cell>
          <cell r="N80">
            <v>9</v>
          </cell>
          <cell r="R80">
            <v>14</v>
          </cell>
        </row>
        <row r="81">
          <cell r="F81">
            <v>16</v>
          </cell>
          <cell r="J81">
            <v>17</v>
          </cell>
          <cell r="N81">
            <v>7</v>
          </cell>
          <cell r="R81">
            <v>11</v>
          </cell>
        </row>
        <row r="82">
          <cell r="F82">
            <v>90</v>
          </cell>
          <cell r="J82">
            <v>62</v>
          </cell>
          <cell r="N82">
            <v>84</v>
          </cell>
          <cell r="R82">
            <v>63</v>
          </cell>
        </row>
        <row r="83">
          <cell r="F83">
            <v>12</v>
          </cell>
          <cell r="J83">
            <v>5</v>
          </cell>
          <cell r="N83">
            <v>10</v>
          </cell>
          <cell r="R83">
            <v>3</v>
          </cell>
        </row>
        <row r="84">
          <cell r="F84">
            <v>67</v>
          </cell>
          <cell r="J84">
            <v>42</v>
          </cell>
          <cell r="N84">
            <v>83</v>
          </cell>
          <cell r="R84">
            <v>47</v>
          </cell>
        </row>
      </sheetData>
      <sheetData sheetId="15" refreshError="1">
        <row r="5">
          <cell r="C5">
            <v>62</v>
          </cell>
        </row>
        <row r="78">
          <cell r="F78">
            <v>79</v>
          </cell>
          <cell r="J78">
            <v>90</v>
          </cell>
          <cell r="N78">
            <v>58</v>
          </cell>
          <cell r="R78">
            <v>58</v>
          </cell>
        </row>
        <row r="79">
          <cell r="F79">
            <v>6</v>
          </cell>
          <cell r="J79">
            <v>11</v>
          </cell>
          <cell r="N79">
            <v>12</v>
          </cell>
          <cell r="R79">
            <v>13</v>
          </cell>
        </row>
        <row r="80">
          <cell r="F80">
            <v>16</v>
          </cell>
          <cell r="J80">
            <v>12</v>
          </cell>
          <cell r="N80">
            <v>8</v>
          </cell>
          <cell r="R80">
            <v>17</v>
          </cell>
        </row>
        <row r="81">
          <cell r="F81">
            <v>27</v>
          </cell>
          <cell r="J81">
            <v>20</v>
          </cell>
          <cell r="N81">
            <v>8</v>
          </cell>
          <cell r="R81">
            <v>7</v>
          </cell>
        </row>
        <row r="82">
          <cell r="F82">
            <v>70</v>
          </cell>
          <cell r="J82">
            <v>124</v>
          </cell>
          <cell r="N82">
            <v>104</v>
          </cell>
          <cell r="R82">
            <v>99</v>
          </cell>
        </row>
        <row r="83">
          <cell r="F83">
            <v>3</v>
          </cell>
          <cell r="J83">
            <v>6</v>
          </cell>
          <cell r="N83">
            <v>11</v>
          </cell>
          <cell r="R83">
            <v>9</v>
          </cell>
        </row>
        <row r="84">
          <cell r="F84">
            <v>96</v>
          </cell>
          <cell r="J84">
            <v>79</v>
          </cell>
          <cell r="N84">
            <v>210</v>
          </cell>
          <cell r="R84">
            <v>143</v>
          </cell>
        </row>
      </sheetData>
      <sheetData sheetId="16" refreshError="1">
        <row r="5">
          <cell r="C5">
            <v>57</v>
          </cell>
        </row>
        <row r="78">
          <cell r="F78">
            <v>40</v>
          </cell>
          <cell r="J78">
            <v>41</v>
          </cell>
          <cell r="N78">
            <v>23</v>
          </cell>
          <cell r="R78">
            <v>25</v>
          </cell>
        </row>
        <row r="79">
          <cell r="F79">
            <v>7</v>
          </cell>
          <cell r="J79">
            <v>10</v>
          </cell>
          <cell r="N79">
            <v>4</v>
          </cell>
          <cell r="R79">
            <v>11</v>
          </cell>
        </row>
        <row r="80">
          <cell r="F80">
            <v>30</v>
          </cell>
          <cell r="J80">
            <v>20</v>
          </cell>
          <cell r="N80">
            <v>14</v>
          </cell>
          <cell r="R80">
            <v>8</v>
          </cell>
        </row>
        <row r="81">
          <cell r="F81">
            <v>22</v>
          </cell>
          <cell r="J81">
            <v>17</v>
          </cell>
          <cell r="N81">
            <v>12</v>
          </cell>
          <cell r="R81">
            <v>6</v>
          </cell>
        </row>
        <row r="82">
          <cell r="F82">
            <v>94</v>
          </cell>
          <cell r="J82">
            <v>102</v>
          </cell>
          <cell r="N82">
            <v>109</v>
          </cell>
          <cell r="R82">
            <v>92</v>
          </cell>
        </row>
        <row r="83">
          <cell r="F83">
            <v>12</v>
          </cell>
          <cell r="J83">
            <v>2</v>
          </cell>
          <cell r="N83">
            <v>7</v>
          </cell>
          <cell r="R83">
            <v>6</v>
          </cell>
        </row>
        <row r="84">
          <cell r="F84">
            <v>88</v>
          </cell>
          <cell r="J84">
            <v>79</v>
          </cell>
          <cell r="N84">
            <v>93</v>
          </cell>
          <cell r="R84">
            <v>77</v>
          </cell>
        </row>
      </sheetData>
      <sheetData sheetId="17" refreshError="1">
        <row r="5">
          <cell r="C5">
            <v>42</v>
          </cell>
        </row>
        <row r="78">
          <cell r="F78">
            <v>30</v>
          </cell>
          <cell r="J78">
            <v>9</v>
          </cell>
          <cell r="N78">
            <v>14</v>
          </cell>
          <cell r="R78">
            <v>16</v>
          </cell>
        </row>
        <row r="79">
          <cell r="F79">
            <v>12</v>
          </cell>
          <cell r="J79">
            <v>6</v>
          </cell>
          <cell r="N79">
            <v>9</v>
          </cell>
          <cell r="R79">
            <v>5</v>
          </cell>
        </row>
        <row r="80">
          <cell r="F80">
            <v>13</v>
          </cell>
          <cell r="J80">
            <v>17</v>
          </cell>
          <cell r="N80">
            <v>10</v>
          </cell>
          <cell r="R80">
            <v>11</v>
          </cell>
        </row>
        <row r="81">
          <cell r="F81">
            <v>10</v>
          </cell>
          <cell r="J81">
            <v>5</v>
          </cell>
          <cell r="N81">
            <v>15</v>
          </cell>
          <cell r="R81">
            <v>10</v>
          </cell>
        </row>
        <row r="82">
          <cell r="F82">
            <v>104</v>
          </cell>
          <cell r="J82">
            <v>38</v>
          </cell>
          <cell r="N82">
            <v>56</v>
          </cell>
          <cell r="R82">
            <v>53</v>
          </cell>
        </row>
        <row r="83">
          <cell r="F83">
            <v>5</v>
          </cell>
          <cell r="J83">
            <v>4</v>
          </cell>
          <cell r="N83">
            <v>1</v>
          </cell>
          <cell r="R83">
            <v>5</v>
          </cell>
        </row>
        <row r="84">
          <cell r="F84">
            <v>80</v>
          </cell>
          <cell r="J84">
            <v>31</v>
          </cell>
          <cell r="N84">
            <v>57</v>
          </cell>
          <cell r="R84">
            <v>43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2003"/>
      <sheetName val="2004"/>
      <sheetName val="2006"/>
      <sheetName val="2007"/>
      <sheetName val="2008"/>
      <sheetName val="Labour Data Entry - 2009"/>
      <sheetName val="Labour Data Entry - 2010"/>
      <sheetName val="Labour Data Entry - 2011"/>
      <sheetName val="Labour Data Entry - 2012"/>
      <sheetName val="Labour Data Entry - 2013"/>
      <sheetName val="Labour Data Entry - 2014"/>
      <sheetName val="Labour Data Entry - 2015"/>
      <sheetName val="Labour Data Entry - 2016"/>
      <sheetName val="Labour Data Entry - 2017"/>
      <sheetName val="Labour Data Entry - 2018"/>
      <sheetName val="Labour Data Entry - 2019"/>
      <sheetName val="Labour Data Entry - 2020"/>
      <sheetName val="Labour Data Entry - 2021"/>
      <sheetName val="Labour Data Entry - 2022"/>
      <sheetName val="Labour Data Entry - 2023"/>
      <sheetName val="Empty Sheet (2)"/>
      <sheetName val="Summary"/>
      <sheetName val="Data 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5">
            <v>49</v>
          </cell>
        </row>
        <row r="78">
          <cell r="F78">
            <v>21</v>
          </cell>
          <cell r="J78">
            <v>44</v>
          </cell>
          <cell r="N78">
            <v>42</v>
          </cell>
          <cell r="R78">
            <v>26</v>
          </cell>
        </row>
        <row r="79">
          <cell r="F79">
            <v>23</v>
          </cell>
          <cell r="J79">
            <v>22</v>
          </cell>
          <cell r="N79">
            <v>33</v>
          </cell>
          <cell r="R79">
            <v>33</v>
          </cell>
        </row>
        <row r="80">
          <cell r="F80">
            <v>18</v>
          </cell>
          <cell r="J80">
            <v>15</v>
          </cell>
          <cell r="N80">
            <v>12</v>
          </cell>
          <cell r="R80">
            <v>15</v>
          </cell>
        </row>
        <row r="81">
          <cell r="F81">
            <v>9</v>
          </cell>
          <cell r="J81">
            <v>4</v>
          </cell>
          <cell r="N81">
            <v>7</v>
          </cell>
          <cell r="R81">
            <v>12</v>
          </cell>
        </row>
        <row r="82">
          <cell r="F82">
            <v>67</v>
          </cell>
          <cell r="J82">
            <v>59</v>
          </cell>
          <cell r="N82">
            <v>68</v>
          </cell>
          <cell r="R82">
            <v>82</v>
          </cell>
        </row>
        <row r="83">
          <cell r="F83">
            <v>2</v>
          </cell>
          <cell r="J83">
            <v>3</v>
          </cell>
          <cell r="N83">
            <v>6</v>
          </cell>
          <cell r="R83">
            <v>6</v>
          </cell>
        </row>
        <row r="84">
          <cell r="F84">
            <v>69</v>
          </cell>
          <cell r="J84">
            <v>43</v>
          </cell>
          <cell r="N84">
            <v>58</v>
          </cell>
          <cell r="R84">
            <v>62</v>
          </cell>
        </row>
      </sheetData>
      <sheetData sheetId="19" refreshError="1">
        <row r="5">
          <cell r="C5">
            <v>54</v>
          </cell>
        </row>
        <row r="78">
          <cell r="F78">
            <v>37</v>
          </cell>
          <cell r="J78">
            <v>65</v>
          </cell>
          <cell r="N78">
            <v>35</v>
          </cell>
          <cell r="R78">
            <v>29</v>
          </cell>
        </row>
        <row r="79">
          <cell r="F79">
            <v>45</v>
          </cell>
          <cell r="J79">
            <v>33</v>
          </cell>
          <cell r="N79">
            <v>27</v>
          </cell>
          <cell r="R79">
            <v>30</v>
          </cell>
        </row>
        <row r="80">
          <cell r="F80">
            <v>39</v>
          </cell>
          <cell r="J80">
            <v>21</v>
          </cell>
          <cell r="N80">
            <v>22</v>
          </cell>
          <cell r="R80">
            <v>21</v>
          </cell>
        </row>
        <row r="81">
          <cell r="F81">
            <v>3</v>
          </cell>
          <cell r="J81">
            <v>4</v>
          </cell>
          <cell r="N81">
            <v>6</v>
          </cell>
          <cell r="R81">
            <v>3</v>
          </cell>
        </row>
        <row r="82">
          <cell r="F82">
            <v>139</v>
          </cell>
          <cell r="J82">
            <v>83</v>
          </cell>
          <cell r="N82">
            <v>88</v>
          </cell>
          <cell r="R82">
            <v>115</v>
          </cell>
        </row>
        <row r="83">
          <cell r="F83">
            <v>5</v>
          </cell>
          <cell r="J83">
            <v>7</v>
          </cell>
          <cell r="N83">
            <v>4</v>
          </cell>
          <cell r="R83">
            <v>6</v>
          </cell>
        </row>
        <row r="84">
          <cell r="F84">
            <v>196</v>
          </cell>
          <cell r="J84">
            <v>71</v>
          </cell>
          <cell r="N84">
            <v>67</v>
          </cell>
          <cell r="R84">
            <v>95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istics.gov.ai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2"/>
  <sheetViews>
    <sheetView tabSelected="1" zoomScale="96" zoomScaleNormal="96" workbookViewId="0">
      <selection activeCell="I35" sqref="I35"/>
    </sheetView>
  </sheetViews>
  <sheetFormatPr defaultColWidth="0" defaultRowHeight="15" x14ac:dyDescent="0.25"/>
  <cols>
    <col min="1" max="1" width="1.140625" style="1" customWidth="1"/>
    <col min="2" max="2" width="10.85546875" style="1" customWidth="1"/>
    <col min="3" max="3" width="9.140625" style="1" customWidth="1"/>
    <col min="4" max="4" width="9.28515625" style="1" customWidth="1"/>
    <col min="5" max="8" width="9.140625" style="1" customWidth="1"/>
    <col min="9" max="9" width="16.7109375" style="1" customWidth="1"/>
    <col min="10" max="10" width="12.5703125" style="1" customWidth="1"/>
    <col min="11" max="11" width="29" style="1" customWidth="1"/>
    <col min="12" max="253" width="0" style="1" hidden="1"/>
    <col min="16384" max="16384" width="5.42578125" customWidth="1"/>
  </cols>
  <sheetData>
    <row r="1" spans="2:14" x14ac:dyDescent="0.25">
      <c r="H1" s="2"/>
    </row>
    <row r="2" spans="2:14" x14ac:dyDescent="0.25">
      <c r="B2" s="3" t="str">
        <f ca="1">MID(CELL("filename",A1),FIND("]",CELL("filename",A1))+1,255)</f>
        <v>Table of Contents</v>
      </c>
      <c r="C2" s="4"/>
      <c r="D2" s="4"/>
      <c r="E2" s="4"/>
      <c r="F2" s="4"/>
      <c r="G2" s="4"/>
      <c r="H2" s="2"/>
      <c r="I2" s="4"/>
      <c r="J2" s="4"/>
      <c r="K2" s="4"/>
    </row>
    <row r="3" spans="2:14" x14ac:dyDescent="0.25">
      <c r="H3" s="2"/>
    </row>
    <row r="4" spans="2:14" s="2" customFormat="1" ht="12.75" x14ac:dyDescent="0.2">
      <c r="B4" s="2" t="s">
        <v>0</v>
      </c>
    </row>
    <row r="5" spans="2:14" s="2" customFormat="1" ht="12.75" x14ac:dyDescent="0.2">
      <c r="B5" s="2" t="s">
        <v>1</v>
      </c>
    </row>
    <row r="6" spans="2:14" s="2" customFormat="1" ht="12.75" x14ac:dyDescent="0.2">
      <c r="B6" s="5"/>
    </row>
    <row r="7" spans="2:14" x14ac:dyDescent="0.25">
      <c r="C7" s="6"/>
      <c r="D7" s="6"/>
      <c r="E7" s="6"/>
      <c r="F7" s="6"/>
      <c r="G7" s="6"/>
      <c r="H7" s="6"/>
      <c r="I7" s="6"/>
      <c r="J7" s="6"/>
      <c r="K7" s="6"/>
    </row>
    <row r="8" spans="2:14" x14ac:dyDescent="0.25">
      <c r="B8" s="7" t="s">
        <v>2</v>
      </c>
      <c r="C8" s="8"/>
      <c r="D8" s="8"/>
      <c r="E8" s="8"/>
      <c r="F8" s="8"/>
      <c r="G8" s="8"/>
      <c r="H8" s="8"/>
      <c r="I8" s="8"/>
      <c r="J8" s="8"/>
      <c r="K8" s="8"/>
    </row>
    <row r="9" spans="2:14" x14ac:dyDescent="0.25">
      <c r="B9" s="9" t="str">
        <f>+RIGHT('Table 1.04.1.1-1'!$B$2,LEN('Table 1.04.1.3-1'!$B$2)-6)</f>
        <v>1.04.1.1-1</v>
      </c>
      <c r="C9" s="10" t="str">
        <f>+'Table 1.04.1.1-1'!$B$5&amp;" by "&amp;LOWER('Table 1.04.1.1-1'!$B$6&amp;", "&amp;'Table 1.04.1.1-1'!$B$7&amp;" "&amp;"")</f>
        <v xml:space="preserve">Labour force by population 15 years and over and years: 1974, 1984, 1992, 1999, 2001, 2002, 2008/09 and 2011 , in units and percentage (%) </v>
      </c>
      <c r="D9" s="11"/>
      <c r="E9" s="11"/>
      <c r="F9" s="12"/>
      <c r="G9" s="12"/>
      <c r="H9" s="12"/>
      <c r="I9" s="12"/>
      <c r="J9" s="12"/>
      <c r="K9" s="12"/>
    </row>
    <row r="10" spans="2:14" x14ac:dyDescent="0.25">
      <c r="B10" s="9" t="str">
        <f>+RIGHT('Table 1.04.1.1-2'!$B$2,LEN('Table 1.04.1.1-2'!$B$2)-6)</f>
        <v>1.04.1.1-2</v>
      </c>
      <c r="C10" s="10" t="str">
        <f>+'Table 1.04.1.1-2'!$B$5&amp;" by "&amp;LOWER('Table 1.04.1.1-2'!$B$6&amp;", "&amp;'Table 1.04.1.1-2'!$B$7&amp;" "&amp;"")</f>
        <v xml:space="preserve">Labour force by census years: 2001 &amp; 2011, working age and labour force population, age, sex and employment status, in units </v>
      </c>
      <c r="D10" s="11"/>
      <c r="E10" s="11"/>
      <c r="F10" s="12"/>
      <c r="G10" s="12"/>
      <c r="H10" s="12"/>
      <c r="I10" s="12"/>
      <c r="J10" s="12"/>
      <c r="K10" s="12"/>
    </row>
    <row r="11" spans="2:14" x14ac:dyDescent="0.25">
      <c r="B11" s="9" t="str">
        <f>+RIGHT('Table 1.04.1.1-3'!$B$2,LEN('Table 1.04.1.1-3'!$B$2)-6)</f>
        <v>1.04.1.1-3</v>
      </c>
      <c r="C11" s="10" t="str">
        <f>+'Table 1.04.1.1-3'!$B$5&amp;" by "&amp;LOWER('Table 1.04.1.1-3'!$B$6&amp;", "&amp;'Table 1.04.1.1-3'!$B$7&amp;" "&amp;"")</f>
        <v xml:space="preserve">Labour force by census years: 1974, 1984, 1992, 2001, 2011, by working age population, main activity and sex, in units and percent (%) change </v>
      </c>
      <c r="D11" s="11"/>
      <c r="E11" s="11"/>
      <c r="F11" s="12"/>
      <c r="G11" s="12"/>
      <c r="H11" s="12"/>
      <c r="I11" s="12"/>
      <c r="J11" s="12"/>
      <c r="K11" s="12"/>
    </row>
    <row r="12" spans="2:14" x14ac:dyDescent="0.25">
      <c r="B12" s="9" t="str">
        <f>+RIGHT('Table 1.04.1.1-4'!$B$2,LEN('Table 1.04.1.1-4'!$B$2)-6)</f>
        <v>1.04.1.1-4</v>
      </c>
      <c r="C12" s="10" t="str">
        <f>+'Table 1.04.1.1-4'!$B$5&amp;" by "&amp;LOWER('Table 1.04.1.1-4'!$B$6&amp;", "&amp;'Table 1.04.1.1-4'!$B$7&amp;" "&amp;"")</f>
        <v xml:space="preserve">Labour force by census years: 2011, 2001 and 1992 working age population, main activity and age, in units </v>
      </c>
      <c r="D12" s="11"/>
      <c r="E12" s="11"/>
      <c r="F12" s="12"/>
      <c r="G12" s="12"/>
      <c r="H12" s="12"/>
      <c r="I12" s="12"/>
      <c r="J12" s="12"/>
      <c r="K12" s="12"/>
    </row>
    <row r="13" spans="2:14" x14ac:dyDescent="0.25">
      <c r="B13" s="9"/>
      <c r="C13" s="10"/>
      <c r="D13" s="11"/>
      <c r="E13" s="11"/>
      <c r="F13" s="12"/>
      <c r="G13" s="12"/>
      <c r="H13" s="12"/>
      <c r="I13" s="12"/>
      <c r="J13" s="12"/>
      <c r="K13" s="12"/>
    </row>
    <row r="14" spans="2:14" x14ac:dyDescent="0.25">
      <c r="B14" s="9" t="str">
        <f>+RIGHT('Table 1.04.1.2-1A'!$B$2,LEN('Table 1.04.1.2-1A'!$B$2)-6)</f>
        <v>1.04.1.2-1A</v>
      </c>
      <c r="C14" s="10" t="str">
        <f>+'Table 1.04.1.2-1A'!$B$5&amp;"by "&amp;LOWER('Table 1.04.1.2-1A'!$B$6&amp;", "&amp;'Table 1.04.1.2-1A'!$B$7&amp;" "&amp;"")</f>
        <v xml:space="preserve">Work permits by year: 1994 - 2022, by recepient's country of birth, in units </v>
      </c>
      <c r="D14"/>
      <c r="E14"/>
      <c r="F14"/>
      <c r="G14"/>
      <c r="H14"/>
      <c r="I14"/>
      <c r="J14"/>
      <c r="K14"/>
      <c r="L14" s="13"/>
      <c r="M14" s="13"/>
    </row>
    <row r="15" spans="2:14" x14ac:dyDescent="0.25">
      <c r="B15" s="9" t="str">
        <f>+RIGHT('Table 1.04.1.2-1A.1'!$B$2, LEN('Table 1.04.1.2-1A.1'!$B$2)-6)</f>
        <v>1.04.1.2-1A.1</v>
      </c>
      <c r="C15" s="10" t="str">
        <f>+'Table 1.04.1.2-1A.1'!$B$5&amp;" by "&amp;'Table 1.04.1.2-1A.1'!$B$6&amp;", "&amp;'Table 1.04.1.2-1A.1'!$B$7&amp;""&amp;""</f>
        <v>Work permits  by Year: 2023, by recepient's country of birth, In Units</v>
      </c>
      <c r="D15"/>
      <c r="E15"/>
      <c r="F15"/>
      <c r="G15"/>
      <c r="H15"/>
      <c r="I15"/>
      <c r="J15"/>
      <c r="K15"/>
      <c r="L15" s="13"/>
      <c r="M15" s="13"/>
    </row>
    <row r="16" spans="2:14" x14ac:dyDescent="0.25">
      <c r="B16" s="9" t="str">
        <f>+RIGHT('Table 1.04.1.2-2A'!$B$2,LEN('Table 1.04.1.2-2A'!$B$2)-6)</f>
        <v>1.04.1.2-2A</v>
      </c>
      <c r="C16" s="10" t="str">
        <f>+'Table 1.04.1.2-2A'!$B$5&amp;" by "&amp;LOWER('Table 1.04.1.2-2A'!$B$6&amp;", "&amp;'Table 1.04.1.2-2A'!$B$7&amp;" "&amp;"")</f>
        <v xml:space="preserve">Work permits by year: 1994 - 2023, by occupational group, in units and percentage change (%) </v>
      </c>
      <c r="D16"/>
      <c r="E16"/>
      <c r="F16"/>
      <c r="G16"/>
      <c r="H16"/>
      <c r="I16"/>
      <c r="J16"/>
      <c r="K16"/>
      <c r="L16" s="14"/>
      <c r="M16" s="14"/>
      <c r="N16" s="14"/>
    </row>
    <row r="17" spans="2:14" x14ac:dyDescent="0.25">
      <c r="B17" s="9" t="str">
        <f>+RIGHT('Table 1.04.1.2-3A'!$B$2,LEN('Table 1.04.1.2-3A'!$B$2)-6)</f>
        <v>1.04.1.2-3A</v>
      </c>
      <c r="C17" s="10" t="str">
        <f>+'Table 1.04.1.2-3A'!$B$5&amp;" by "&amp;LOWER('Table 1.04.1.2-3A'!$B$6&amp;", "&amp;'Table 1.04.1.2-3A'!$B$7&amp;" "&amp;"")</f>
        <v xml:space="preserve">Work permits by year: 1999 - 2023, by type of permit and sex, in units and ratio </v>
      </c>
      <c r="D17"/>
      <c r="E17"/>
      <c r="F17"/>
      <c r="G17"/>
      <c r="H17"/>
      <c r="I17"/>
      <c r="J17"/>
      <c r="K17"/>
      <c r="L17" s="14"/>
      <c r="M17" s="14"/>
      <c r="N17" s="14"/>
    </row>
    <row r="18" spans="2:14" x14ac:dyDescent="0.25">
      <c r="B18" s="9" t="str">
        <f>+RIGHT('Table 1.04.1.2-1Q'!$B$2,LEN('Table 1.04.1.2-1Q'!$B$2)-6)</f>
        <v>1.04.1.2-1Q</v>
      </c>
      <c r="C18" s="10" t="str">
        <f>+'Table 1.04.1.2-1Q'!$B$5&amp;"by "&amp;LOWER('Table 1.04.1.2-1Q'!$B$6&amp;", "&amp;'Table 1.04.1.2-1Q'!$B$7&amp;" "&amp;"")</f>
        <v xml:space="preserve">Work permits by quarter: 2001 - 2022, by recipient's country of birth, in units </v>
      </c>
      <c r="D18"/>
      <c r="E18"/>
      <c r="F18"/>
      <c r="G18"/>
      <c r="H18"/>
      <c r="I18"/>
      <c r="J18" s="15"/>
      <c r="L18" s="14"/>
      <c r="M18" s="14"/>
      <c r="N18" s="14"/>
    </row>
    <row r="19" spans="2:14" x14ac:dyDescent="0.25">
      <c r="B19" s="9" t="str">
        <f>+RIGHT('Table 1.04.1.2-1Q.1'!$B$2, LEN('Table 1.04.1.2-1Q.1'!$B$2)-6)</f>
        <v>1.04.1.2-1Q.1</v>
      </c>
      <c r="C19" s="10" t="str">
        <f>+'Table 1.04.1.2-1Q.1'!$B$5&amp;" by "&amp;'Table 1.04.1.2-1Q.1'!$B$6&amp;", "&amp;'Table 1.04.1.2-1Q.1'!$B$7&amp;""&amp;""</f>
        <v>Work permits  by Quarter: 2023, by recipient's country of birth, In units</v>
      </c>
      <c r="D19"/>
      <c r="E19"/>
      <c r="F19"/>
      <c r="G19"/>
      <c r="H19"/>
      <c r="I19"/>
      <c r="J19" s="15"/>
      <c r="L19" s="14"/>
      <c r="M19" s="14"/>
      <c r="N19" s="14"/>
    </row>
    <row r="20" spans="2:14" x14ac:dyDescent="0.25">
      <c r="B20" s="9" t="str">
        <f ca="1">+RIGHT('Table 1.04.1.2-2Q'!$B$2,LEN('Table 1.04.1.2-2Q'!$B$2)-6)</f>
        <v>1.04.1.2-2Q</v>
      </c>
      <c r="C20" s="10" t="str">
        <f>+'Table 1.04.1.2-2Q'!$B$5&amp;" by "&amp;LOWER('Table 1.04.1.2-2Q'!$B$6&amp;", "&amp;'Table 1.04.1.2-2Q'!$B$7&amp;" "&amp;"")</f>
        <v xml:space="preserve">Work permits by quarter: 2000 - 2023, by occupational group, in units </v>
      </c>
      <c r="D20"/>
      <c r="E20"/>
      <c r="F20"/>
      <c r="G20"/>
      <c r="H20"/>
      <c r="I20"/>
      <c r="J20" s="15"/>
      <c r="L20" s="14"/>
      <c r="M20" s="14"/>
      <c r="N20" s="14"/>
    </row>
    <row r="21" spans="2:14" x14ac:dyDescent="0.25">
      <c r="B21" s="9" t="str">
        <f>+RIGHT('Table 1.04.1.2-1M'!$B$2,LEN('Table 1.04.1.2-1M'!$B$2)-6)</f>
        <v>1.04.1.2-1M</v>
      </c>
      <c r="C21" s="10" t="str">
        <f>+'Table 1.04.1.2-1M'!$B$5&amp;" by "&amp;LOWER('Table 1.04.1.2-1M'!$B$6&amp;", "&amp;'Table 1.04.1.2-1M'!$B$7&amp;" "&amp;"")</f>
        <v xml:space="preserve">Work permit by month: 2001 - 2010, by sex, in units </v>
      </c>
      <c r="D21"/>
      <c r="E21"/>
      <c r="F21"/>
      <c r="G21"/>
      <c r="H21"/>
      <c r="I21"/>
      <c r="J21" s="15"/>
      <c r="L21" s="14"/>
      <c r="M21" s="14"/>
      <c r="N21" s="14"/>
    </row>
    <row r="22" spans="2:14" x14ac:dyDescent="0.25">
      <c r="B22" s="9" t="str">
        <f>+RIGHT('Table 1.04.1.2-2M'!$B$2,LEN('Table 1.04.1.2-2M'!$B$2)-6)</f>
        <v>1.04.1.2-2M</v>
      </c>
      <c r="C22" s="10" t="str">
        <f>+'Table 1.04.1.2-2M'!$B$5&amp;" by "&amp;LOWER('Table 1.04.1.2-2M'!$B$6&amp;", "&amp;'Table 1.04.1.2-2M'!$B$7&amp;" "&amp;"")</f>
        <v xml:space="preserve">Work permit by month: 2011 - 2022, by sex, in units </v>
      </c>
      <c r="D22"/>
      <c r="E22"/>
      <c r="F22"/>
      <c r="G22"/>
      <c r="H22"/>
      <c r="I22"/>
      <c r="J22"/>
      <c r="K22"/>
      <c r="L22" s="14"/>
      <c r="M22" s="14"/>
      <c r="N22" s="14"/>
    </row>
    <row r="23" spans="2:14" x14ac:dyDescent="0.25">
      <c r="B23" s="9" t="str">
        <f>+RIGHT('Table 1.04.1.2-3M'!$B$2, LEN('Table 1.04.1.2-3M'!$B$2)-6)</f>
        <v>1.04.1.2-3M.</v>
      </c>
      <c r="C23" s="10" t="str">
        <f>+'Table 1.04.1.2-3M'!$B$5&amp;" by "&amp;'Table 1.04.1.2-3M'!$B$6&amp;", "&amp;'Table 1.04.1.2-3M'!$B$7&amp;""&amp;""</f>
        <v>Work permit by Month: 2023, by sex, In units</v>
      </c>
      <c r="D23"/>
      <c r="E23"/>
      <c r="F23"/>
      <c r="G23"/>
      <c r="H23"/>
      <c r="I23"/>
      <c r="J23"/>
      <c r="K23"/>
      <c r="L23" s="14"/>
      <c r="M23" s="14"/>
      <c r="N23" s="14"/>
    </row>
    <row r="24" spans="2:14" x14ac:dyDescent="0.25">
      <c r="B24" s="9" t="str">
        <f>+RIGHT('Table 1.04.1.2-4M'!$B$2,LEN('Table 1.04.1.2-4M'!$B$2)-6)</f>
        <v>1.04.1.2-4M.</v>
      </c>
      <c r="C24" s="10" t="str">
        <f>+'Table 1.04.1.2-4M'!$B$5&amp;" by "&amp;LOWER('Table 1.04.1.2-4M'!$B$6&amp;", "&amp;'Table 1.04.1.2-4M'!$B$7&amp;" "&amp;"")</f>
        <v xml:space="preserve">Work permit by month: 2001 - 2010, by type of permit, in units </v>
      </c>
      <c r="D24"/>
      <c r="E24"/>
      <c r="F24"/>
      <c r="G24"/>
      <c r="H24"/>
      <c r="I24"/>
      <c r="J24"/>
      <c r="K24"/>
      <c r="L24" s="14"/>
      <c r="M24" s="14"/>
      <c r="N24" s="14"/>
    </row>
    <row r="25" spans="2:14" x14ac:dyDescent="0.25">
      <c r="B25" s="9" t="str">
        <f>+RIGHT('Table 1.04.1.2-5M'!$B$2,LEN('Table 1.04.1.2-5M'!$B$2)-6)</f>
        <v>1.04.1.2-5M.</v>
      </c>
      <c r="C25" s="10" t="str">
        <f>+'Table 1.04.1.2-5M'!$B$5&amp;" by "&amp;LOWER('Table 1.04.1.2-5M'!$B$6&amp;", "&amp;'Table 1.04.1.2-5M'!$B$7&amp;" "&amp;"")</f>
        <v xml:space="preserve">Work permit by month: 2011 - 2022, by type of permit, in units </v>
      </c>
    </row>
    <row r="26" spans="2:14" x14ac:dyDescent="0.25">
      <c r="B26" s="9" t="str">
        <f>+RIGHT('Table 1.04.1.2-6M'!$B$2, LEN('Table 1.04.1.2-6M'!$B$2)-6)</f>
        <v>1.04.1.2-6M.</v>
      </c>
      <c r="C26" s="10" t="str">
        <f>+'Table 1.04.1.2-6M'!$B$5&amp;" by "&amp;'Table 1.04.1.2-6M'!$B$6&amp;", "&amp;'Table 1.04.1.2-6M'!$B$7&amp;""&amp;""</f>
        <v>Work permit by Month: 2023, by type of permit, In units</v>
      </c>
    </row>
    <row r="27" spans="2:14" x14ac:dyDescent="0.25">
      <c r="B27" s="9" t="str">
        <f>+RIGHT('Table 1.04.1.2-7M'!$B$2, LEN('Table 1.04.1.2-7M'!$B$2)-6)</f>
        <v>1.04.1.2-7M.</v>
      </c>
      <c r="C27" s="10" t="str">
        <f>+'Table 1.04.1.2-7M'!$B$5&amp;" by "&amp;'Table 1.04.1.2-7M'!$B$6&amp;", "&amp;'Table 1.04.1.2-7M'!$B$7&amp;""&amp;""</f>
        <v>Work permit by Month: 2001 - 2022, by permit status, In units</v>
      </c>
    </row>
    <row r="28" spans="2:14" x14ac:dyDescent="0.25">
      <c r="B28" s="9" t="str">
        <f>+RIGHT('Table 1.04.1.2-8M'!$B$2, LEN('Table 1.04.1.2-8M'!B2)-6)</f>
        <v>1.04.1.2-8M</v>
      </c>
      <c r="C28" s="10" t="str">
        <f>+'Table 1.04.1.2-8M'!$B$5&amp;" by "&amp;'Table 1.04.1.2-8M'!$B$6&amp;", "&amp;'Table 1.04.1.2-8M'!$B$7&amp;""&amp;""</f>
        <v>Work permit by Month: 2023, by permit status, In units</v>
      </c>
    </row>
    <row r="29" spans="2:14" x14ac:dyDescent="0.25">
      <c r="C29" s="10"/>
    </row>
    <row r="30" spans="2:14" x14ac:dyDescent="0.25">
      <c r="B30" s="9" t="str">
        <f>+RIGHT('Table 1.04.1.3-1'!$B$2,LEN('Table 1.04.1.3-1'!$B$2)-6)</f>
        <v>1.04.1.3-1</v>
      </c>
      <c r="C30" s="10" t="str">
        <f>+'Table 1.04.1.3-1'!$B$5&amp;" by "&amp;LOWER('Table 1.04.1.3-1'!$B$6&amp;", "&amp;'Table 1.04.1.3-1'!$B$7&amp;" "&amp;"")</f>
        <v xml:space="preserve">Occupational Group by year: 1999 lfs, by sex, in units and ratio </v>
      </c>
      <c r="D30" s="11"/>
      <c r="E30" s="11"/>
      <c r="F30" s="12"/>
      <c r="G30" s="12"/>
      <c r="H30" s="12"/>
      <c r="I30" s="12"/>
      <c r="J30" s="12"/>
      <c r="K30" s="12"/>
    </row>
    <row r="31" spans="2:14" x14ac:dyDescent="0.25">
      <c r="B31" s="9"/>
      <c r="C31" s="10"/>
      <c r="D31"/>
      <c r="E31"/>
      <c r="F31"/>
      <c r="G31"/>
      <c r="H31"/>
      <c r="I31"/>
      <c r="J31"/>
      <c r="K31"/>
      <c r="L31" s="14"/>
      <c r="M31" s="14"/>
      <c r="N31" s="14"/>
    </row>
    <row r="32" spans="2:14" x14ac:dyDescent="0.25">
      <c r="B32" s="9"/>
      <c r="C32" s="10"/>
      <c r="D32" s="16"/>
      <c r="E32" s="16"/>
      <c r="F32" s="16"/>
      <c r="G32" s="16"/>
      <c r="H32" s="16"/>
      <c r="I32" s="16"/>
      <c r="J32" s="16"/>
      <c r="K32" s="16"/>
      <c r="L32" s="14"/>
      <c r="M32" s="14"/>
      <c r="N32" s="14"/>
    </row>
    <row r="33" spans="2:14" x14ac:dyDescent="0.25">
      <c r="B33" s="17" t="s">
        <v>3</v>
      </c>
      <c r="C33" s="16"/>
      <c r="D33" s="16"/>
      <c r="E33" s="16"/>
      <c r="F33" s="16"/>
      <c r="G33" s="16"/>
      <c r="H33" s="16"/>
      <c r="I33" s="16"/>
      <c r="J33" s="16"/>
      <c r="K33" s="16"/>
      <c r="L33" s="14"/>
      <c r="M33" s="14"/>
      <c r="N33" s="14"/>
    </row>
    <row r="34" spans="2:14" x14ac:dyDescent="0.25">
      <c r="B34" s="18"/>
      <c r="C34" s="16"/>
      <c r="D34" s="16"/>
      <c r="E34" s="16"/>
      <c r="F34" s="16"/>
      <c r="G34" s="16"/>
      <c r="H34" s="16"/>
      <c r="I34" s="16"/>
      <c r="J34" s="16"/>
      <c r="K34" s="16"/>
      <c r="L34" s="14"/>
      <c r="M34" s="14"/>
      <c r="N34" s="14"/>
    </row>
    <row r="35" spans="2:14" x14ac:dyDescent="0.25">
      <c r="B35" s="17" t="s">
        <v>4</v>
      </c>
      <c r="C35" s="16"/>
      <c r="D35" s="16"/>
      <c r="E35" s="16"/>
      <c r="F35" s="16"/>
      <c r="G35" s="16"/>
      <c r="H35" s="16"/>
      <c r="I35" s="16"/>
      <c r="J35" s="16"/>
      <c r="K35" s="16"/>
      <c r="L35" s="14"/>
      <c r="M35" s="14"/>
      <c r="N35" s="14"/>
    </row>
    <row r="36" spans="2:14" x14ac:dyDescent="0.25">
      <c r="B36" s="19" t="s">
        <v>5</v>
      </c>
      <c r="C36" s="16"/>
      <c r="D36" s="16"/>
      <c r="E36" s="16"/>
      <c r="F36" s="16"/>
      <c r="G36" s="16"/>
      <c r="H36" s="16"/>
      <c r="I36" s="16"/>
      <c r="J36" s="16"/>
      <c r="K36" s="16"/>
      <c r="L36" s="14"/>
      <c r="M36" s="14"/>
      <c r="N36" s="14"/>
    </row>
    <row r="37" spans="2:14" x14ac:dyDescent="0.25">
      <c r="B37" s="20"/>
      <c r="C37" s="16"/>
      <c r="D37" s="16"/>
      <c r="E37" s="16"/>
      <c r="F37" s="16"/>
      <c r="G37" s="16"/>
      <c r="H37" s="16"/>
      <c r="I37" s="16"/>
      <c r="J37" s="16"/>
      <c r="K37" s="16"/>
      <c r="L37" s="14"/>
      <c r="M37" s="14"/>
      <c r="N37" s="14"/>
    </row>
    <row r="38" spans="2:14" x14ac:dyDescent="0.25">
      <c r="B38" s="17" t="s">
        <v>6</v>
      </c>
      <c r="C38" s="16"/>
      <c r="D38" s="16"/>
      <c r="E38" s="16"/>
      <c r="F38" s="16"/>
      <c r="G38" s="16"/>
      <c r="H38" s="16"/>
      <c r="I38" s="16"/>
      <c r="J38" s="16"/>
      <c r="K38" s="16"/>
      <c r="L38" s="14"/>
      <c r="M38" s="14"/>
      <c r="N38" s="14"/>
    </row>
    <row r="39" spans="2:14" x14ac:dyDescent="0.25">
      <c r="B39" s="255">
        <v>45323</v>
      </c>
      <c r="C39" s="255"/>
      <c r="D39" s="16"/>
      <c r="E39" s="16"/>
      <c r="F39" s="16"/>
      <c r="G39" s="16"/>
      <c r="H39" s="16"/>
      <c r="I39" s="16"/>
      <c r="J39" s="16"/>
      <c r="K39" s="16"/>
      <c r="L39" s="14"/>
      <c r="M39" s="14"/>
      <c r="N39" s="14"/>
    </row>
    <row r="40" spans="2:14" x14ac:dyDescent="0.25">
      <c r="B40" s="253" t="s">
        <v>228</v>
      </c>
      <c r="C40" s="254"/>
      <c r="D40" s="16"/>
      <c r="E40" s="16"/>
      <c r="F40" s="16"/>
      <c r="G40" s="16"/>
      <c r="H40" s="16"/>
      <c r="I40" s="16"/>
      <c r="J40" s="16"/>
      <c r="K40" s="16"/>
      <c r="L40" s="14"/>
      <c r="M40" s="14"/>
      <c r="N40" s="14"/>
    </row>
    <row r="41" spans="2:14" x14ac:dyDescent="0.25">
      <c r="B41" s="9"/>
      <c r="C41" s="16"/>
      <c r="D41" s="16"/>
      <c r="E41" s="16"/>
      <c r="F41" s="16"/>
      <c r="G41" s="16"/>
      <c r="H41" s="16"/>
      <c r="I41" s="16"/>
      <c r="J41" s="16"/>
      <c r="K41" s="16"/>
      <c r="L41" s="14"/>
      <c r="M41" s="14"/>
      <c r="N41" s="14"/>
    </row>
    <row r="42" spans="2:14" x14ac:dyDescent="0.25">
      <c r="B42" s="9"/>
      <c r="C42" s="21"/>
      <c r="D42" s="16"/>
      <c r="E42" s="16"/>
      <c r="F42" s="16"/>
      <c r="G42" s="16"/>
      <c r="H42" s="16"/>
      <c r="I42" s="16"/>
      <c r="J42" s="16"/>
      <c r="K42" s="16"/>
      <c r="L42" s="14"/>
      <c r="M42" s="14"/>
      <c r="N42" s="14"/>
    </row>
    <row r="43" spans="2:14" x14ac:dyDescent="0.25">
      <c r="B43" s="9"/>
      <c r="C43" s="16"/>
      <c r="D43" s="16"/>
      <c r="E43" s="16"/>
      <c r="F43" s="16"/>
      <c r="G43" s="16"/>
      <c r="H43" s="16"/>
      <c r="I43" s="16"/>
      <c r="J43" s="16"/>
      <c r="K43" s="16"/>
      <c r="L43" s="14"/>
      <c r="M43" s="14"/>
      <c r="N43" s="14"/>
    </row>
    <row r="44" spans="2:14" x14ac:dyDescent="0.25">
      <c r="B44" s="9"/>
      <c r="C44" s="16"/>
      <c r="D44" s="16"/>
      <c r="E44" s="16"/>
      <c r="F44" s="16"/>
      <c r="G44" s="16"/>
      <c r="H44" s="16"/>
      <c r="I44" s="16"/>
      <c r="J44" s="16"/>
      <c r="K44" s="16"/>
      <c r="L44" s="14"/>
      <c r="M44" s="14"/>
      <c r="N44" s="14"/>
    </row>
    <row r="45" spans="2:14" x14ac:dyDescent="0.25">
      <c r="B45" s="9"/>
      <c r="C45" s="16"/>
      <c r="D45" s="16"/>
      <c r="E45" s="16"/>
      <c r="F45" s="16"/>
      <c r="G45" s="16"/>
      <c r="H45" s="16"/>
      <c r="I45" s="16"/>
      <c r="J45" s="16"/>
      <c r="K45" s="16"/>
      <c r="L45" s="14"/>
      <c r="M45" s="14"/>
      <c r="N45" s="14"/>
    </row>
    <row r="46" spans="2:14" x14ac:dyDescent="0.25">
      <c r="B46" s="9"/>
      <c r="C46" s="16"/>
      <c r="D46" s="16"/>
      <c r="E46" s="16"/>
      <c r="F46" s="16"/>
      <c r="G46" s="16"/>
      <c r="H46" s="16"/>
      <c r="I46" s="16"/>
      <c r="J46" s="16"/>
      <c r="K46" s="16"/>
      <c r="L46" s="14"/>
      <c r="M46" s="14"/>
      <c r="N46" s="14"/>
    </row>
    <row r="47" spans="2:14" x14ac:dyDescent="0.25">
      <c r="B47" s="9"/>
      <c r="C47" s="16"/>
      <c r="D47" s="16"/>
      <c r="E47" s="16"/>
      <c r="F47" s="16"/>
      <c r="G47" s="16"/>
      <c r="H47" s="16"/>
      <c r="I47" s="16"/>
      <c r="J47" s="16"/>
      <c r="K47" s="16"/>
      <c r="L47" s="14"/>
      <c r="M47" s="14"/>
      <c r="N47" s="14"/>
    </row>
    <row r="48" spans="2:14" x14ac:dyDescent="0.25">
      <c r="B48" s="9"/>
      <c r="C48" s="22"/>
      <c r="D48" s="22"/>
      <c r="E48" s="22"/>
      <c r="F48" s="22"/>
      <c r="G48" s="22"/>
      <c r="H48" s="22"/>
      <c r="I48" s="22"/>
      <c r="J48" s="22"/>
      <c r="K48" s="22"/>
      <c r="L48" s="14"/>
      <c r="M48" s="14"/>
      <c r="N48" s="14"/>
    </row>
    <row r="49" spans="2:14" x14ac:dyDescent="0.25">
      <c r="B49" s="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2:14" x14ac:dyDescent="0.25">
      <c r="B50" s="2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2:14" x14ac:dyDescent="0.25">
      <c r="B51" s="2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2:14" x14ac:dyDescent="0.25">
      <c r="B52" s="1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2:14" x14ac:dyDescent="0.25">
      <c r="B53" s="1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2:14" x14ac:dyDescent="0.25">
      <c r="B54" s="2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2:14" x14ac:dyDescent="0.25">
      <c r="B55" s="20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14"/>
      <c r="N55" s="14"/>
    </row>
    <row r="56" spans="2:14" x14ac:dyDescent="0.25">
      <c r="B56" s="17"/>
      <c r="C56" s="17"/>
      <c r="D56" s="17"/>
      <c r="E56" s="17"/>
      <c r="F56" s="17"/>
      <c r="G56" s="17"/>
      <c r="H56" s="17"/>
      <c r="I56" s="14"/>
      <c r="J56" s="14"/>
      <c r="K56" s="14"/>
      <c r="L56" s="14"/>
      <c r="M56" s="14"/>
      <c r="N56" s="14"/>
    </row>
    <row r="57" spans="2:14" x14ac:dyDescent="0.25">
      <c r="B57" s="25"/>
      <c r="C57" s="26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2:14" x14ac:dyDescent="0.25">
      <c r="B58" s="18"/>
      <c r="L58" s="14"/>
      <c r="M58" s="14"/>
      <c r="N58" s="14"/>
    </row>
    <row r="59" spans="2:14" x14ac:dyDescent="0.25">
      <c r="B59" s="27"/>
      <c r="L59" s="14"/>
      <c r="M59" s="14"/>
      <c r="N59" s="14"/>
    </row>
    <row r="60" spans="2:14" x14ac:dyDescent="0.25">
      <c r="B60" s="27"/>
      <c r="L60" s="14"/>
      <c r="M60" s="14"/>
      <c r="N60" s="14"/>
    </row>
    <row r="61" spans="2:14" x14ac:dyDescent="0.25">
      <c r="B61" s="27"/>
      <c r="L61" s="14"/>
      <c r="M61" s="14"/>
      <c r="N61" s="14"/>
    </row>
    <row r="62" spans="2:14" x14ac:dyDescent="0.25">
      <c r="B62" s="27"/>
    </row>
  </sheetData>
  <mergeCells count="1">
    <mergeCell ref="B39:C39"/>
  </mergeCells>
  <hyperlinks>
    <hyperlink ref="B36" location="'Data Notes'!A1" display="     Datanotes"/>
    <hyperlink ref="C22" location="'Table 1.04.1.2-2M'!A1" display="'Table 1.04.1.2-2M'!A1"/>
    <hyperlink ref="C17" location="'Table 1.04.1.2-3A'!A1" display="'Table 1.04.1.2-3A'!A1"/>
    <hyperlink ref="C21" location="'Table 1.04.1.2-1M'!A1" display="'Table 1.04.1.2-1M'!A1"/>
    <hyperlink ref="C18" location="'Table 1.04.1.2-1Q'!A1" display="'Table 1.04.1.2-1Q'!A1"/>
    <hyperlink ref="C14" location="'Table 1.04.1.2-1A'!A1" display="'Table 1.04.1.2-1A'!A1"/>
    <hyperlink ref="C16" location="'Table 1.04.1.2-2A'!A1" display="'Table 1.04.1.2-2A'!A1"/>
    <hyperlink ref="C20" location="'Table 1.04.1.2-2Q'!A1" display="'Table 1.04.1.2-2Q'!A1"/>
    <hyperlink ref="C9" location="'Table 1.04.1.1-1'!A1" display="'Table 1.04.1.1-1'!A1"/>
    <hyperlink ref="C30" location="'Table 1.04.1.3-1'!A1" display="'Table 1.04.1.3-1'!A1"/>
    <hyperlink ref="C10" location="'Table 1.04.1.1-2'!A1" display="'Table 1.04.1.1-2'!A1"/>
    <hyperlink ref="C11" location="'Table 1.04.1.1-3'!A1" display="'Table 1.04.1.1-3'!A1"/>
    <hyperlink ref="C12" location="'Table 1.04.1.1-4'!A1" display="'Table 1.04.1.1-4'!A1"/>
    <hyperlink ref="C24" location="'Table 1.04.1.2-3M'!A1" display="'Table 1.04.1.2-3M'!A1"/>
    <hyperlink ref="C25" location="'Table 1.04.1.2-4M'!A1" display="'Table 1.04.1.2-4M'!A1"/>
    <hyperlink ref="B40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pane ySplit="10" topLeftCell="A11" activePane="bottomLeft" state="frozen"/>
      <selection activeCell="H18" sqref="H18"/>
      <selection pane="bottomLeft" activeCell="N10" sqref="N10"/>
    </sheetView>
  </sheetViews>
  <sheetFormatPr defaultRowHeight="15" x14ac:dyDescent="0.25"/>
  <cols>
    <col min="1" max="1" width="1.42578125" style="1" customWidth="1"/>
    <col min="3" max="5" width="6.28515625" customWidth="1"/>
    <col min="6" max="6" width="8" style="153" customWidth="1"/>
    <col min="7" max="10" width="6.28515625" customWidth="1"/>
  </cols>
  <sheetData>
    <row r="1" spans="1:11" x14ac:dyDescent="0.25">
      <c r="A1" s="1" t="s">
        <v>170</v>
      </c>
    </row>
    <row r="2" spans="1:11" x14ac:dyDescent="0.25">
      <c r="B2" s="15" t="s">
        <v>223</v>
      </c>
    </row>
    <row r="3" spans="1:11" x14ac:dyDescent="0.25">
      <c r="B3" s="15"/>
    </row>
    <row r="4" spans="1:11" x14ac:dyDescent="0.25">
      <c r="A4" s="2"/>
      <c r="B4" s="15" t="s">
        <v>140</v>
      </c>
    </row>
    <row r="5" spans="1:11" x14ac:dyDescent="0.25">
      <c r="A5" s="2"/>
      <c r="B5" s="15" t="s">
        <v>158</v>
      </c>
    </row>
    <row r="6" spans="1:11" x14ac:dyDescent="0.25">
      <c r="A6" s="2"/>
      <c r="B6" s="15" t="s">
        <v>234</v>
      </c>
    </row>
    <row r="7" spans="1:11" x14ac:dyDescent="0.25">
      <c r="B7" s="15" t="s">
        <v>171</v>
      </c>
    </row>
    <row r="9" spans="1:11" x14ac:dyDescent="0.25">
      <c r="B9" s="281" t="s">
        <v>172</v>
      </c>
      <c r="C9" s="283" t="s">
        <v>173</v>
      </c>
      <c r="D9" s="283"/>
      <c r="E9" s="283"/>
      <c r="F9" s="284"/>
      <c r="G9" s="285" t="s">
        <v>174</v>
      </c>
      <c r="H9" s="283"/>
      <c r="I9" s="283"/>
      <c r="J9" s="283"/>
    </row>
    <row r="10" spans="1:11" x14ac:dyDescent="0.25">
      <c r="B10" s="282"/>
      <c r="C10" s="154" t="s">
        <v>88</v>
      </c>
      <c r="D10" s="154" t="s">
        <v>89</v>
      </c>
      <c r="E10" s="155" t="s">
        <v>175</v>
      </c>
      <c r="F10" s="156" t="s">
        <v>90</v>
      </c>
      <c r="G10" s="157" t="s">
        <v>88</v>
      </c>
      <c r="H10" s="154" t="s">
        <v>89</v>
      </c>
      <c r="I10" s="158" t="s">
        <v>175</v>
      </c>
      <c r="J10" s="159" t="s">
        <v>90</v>
      </c>
    </row>
    <row r="11" spans="1:11" x14ac:dyDescent="0.25">
      <c r="B11" s="51">
        <v>1999</v>
      </c>
      <c r="C11" s="160">
        <v>614</v>
      </c>
      <c r="D11" s="160">
        <v>243</v>
      </c>
      <c r="E11" s="161">
        <v>2.5267489711934155</v>
      </c>
      <c r="F11" s="162">
        <v>857</v>
      </c>
      <c r="G11" s="160">
        <v>36</v>
      </c>
      <c r="H11" s="160">
        <v>17</v>
      </c>
      <c r="I11" s="163">
        <v>2.1176470588235294</v>
      </c>
      <c r="J11" s="164">
        <v>53</v>
      </c>
      <c r="K11" s="165"/>
    </row>
    <row r="12" spans="1:11" x14ac:dyDescent="0.25">
      <c r="B12" s="51">
        <v>2000</v>
      </c>
      <c r="C12" s="166">
        <v>570</v>
      </c>
      <c r="D12" s="166">
        <v>283</v>
      </c>
      <c r="E12" s="163">
        <v>2.0141342756183747</v>
      </c>
      <c r="F12" s="167">
        <v>853</v>
      </c>
      <c r="G12" s="166">
        <v>34</v>
      </c>
      <c r="H12" s="166">
        <v>16</v>
      </c>
      <c r="I12" s="163">
        <v>2.125</v>
      </c>
      <c r="J12" s="168">
        <v>50</v>
      </c>
      <c r="K12" s="165"/>
    </row>
    <row r="13" spans="1:11" x14ac:dyDescent="0.25">
      <c r="B13" s="51">
        <v>2001</v>
      </c>
      <c r="C13" s="166">
        <v>571</v>
      </c>
      <c r="D13" s="166">
        <v>323</v>
      </c>
      <c r="E13" s="163">
        <v>1.7678018575851393</v>
      </c>
      <c r="F13" s="167">
        <v>894</v>
      </c>
      <c r="G13" s="166">
        <v>30</v>
      </c>
      <c r="H13" s="166">
        <v>22</v>
      </c>
      <c r="I13" s="163">
        <v>1.3636363636363635</v>
      </c>
      <c r="J13" s="168">
        <v>52</v>
      </c>
      <c r="K13" s="165"/>
    </row>
    <row r="14" spans="1:11" x14ac:dyDescent="0.25">
      <c r="B14" s="51">
        <v>2002</v>
      </c>
      <c r="C14" s="166">
        <v>488</v>
      </c>
      <c r="D14" s="166">
        <v>251</v>
      </c>
      <c r="E14" s="163">
        <v>1.9442231075697212</v>
      </c>
      <c r="F14" s="167">
        <v>739</v>
      </c>
      <c r="G14" s="166">
        <v>25</v>
      </c>
      <c r="H14" s="166">
        <v>19</v>
      </c>
      <c r="I14" s="163">
        <v>1.3157894736842106</v>
      </c>
      <c r="J14" s="168">
        <v>44</v>
      </c>
      <c r="K14" s="165"/>
    </row>
    <row r="15" spans="1:11" x14ac:dyDescent="0.25">
      <c r="B15" s="51">
        <v>2003</v>
      </c>
      <c r="C15" s="166">
        <v>520</v>
      </c>
      <c r="D15" s="166">
        <v>281</v>
      </c>
      <c r="E15" s="163">
        <v>1.8505338078291815</v>
      </c>
      <c r="F15" s="167">
        <v>801</v>
      </c>
      <c r="G15" s="166">
        <v>22</v>
      </c>
      <c r="H15" s="166">
        <v>10</v>
      </c>
      <c r="I15" s="163">
        <v>2.2000000000000002</v>
      </c>
      <c r="J15" s="168">
        <v>32</v>
      </c>
      <c r="K15" s="165"/>
    </row>
    <row r="16" spans="1:11" x14ac:dyDescent="0.25">
      <c r="B16" s="51">
        <v>2004</v>
      </c>
      <c r="C16" s="166">
        <v>553</v>
      </c>
      <c r="D16" s="166">
        <v>275</v>
      </c>
      <c r="E16" s="163">
        <v>2.0109090909090908</v>
      </c>
      <c r="F16" s="167">
        <v>828</v>
      </c>
      <c r="G16" s="166">
        <v>20</v>
      </c>
      <c r="H16" s="166">
        <v>11</v>
      </c>
      <c r="I16" s="163">
        <v>1.8181818181818181</v>
      </c>
      <c r="J16" s="168">
        <v>31</v>
      </c>
      <c r="K16" s="165"/>
    </row>
    <row r="17" spans="2:12" x14ac:dyDescent="0.25">
      <c r="B17" s="51">
        <v>2005</v>
      </c>
      <c r="C17" s="166">
        <v>1026</v>
      </c>
      <c r="D17" s="166">
        <v>358</v>
      </c>
      <c r="E17" s="163">
        <v>2.8659217877094973</v>
      </c>
      <c r="F17" s="167">
        <v>1384</v>
      </c>
      <c r="G17" s="166">
        <v>24</v>
      </c>
      <c r="H17" s="166">
        <v>10</v>
      </c>
      <c r="I17" s="163">
        <v>2.4</v>
      </c>
      <c r="J17" s="168">
        <v>34</v>
      </c>
      <c r="K17" s="165"/>
    </row>
    <row r="18" spans="2:12" x14ac:dyDescent="0.25">
      <c r="B18" s="51">
        <v>2006</v>
      </c>
      <c r="C18" s="166">
        <v>1879</v>
      </c>
      <c r="D18" s="166">
        <v>532</v>
      </c>
      <c r="E18" s="163">
        <v>3.5319548872180451</v>
      </c>
      <c r="F18" s="167">
        <v>2411</v>
      </c>
      <c r="G18" s="166">
        <v>21</v>
      </c>
      <c r="H18" s="166">
        <v>18</v>
      </c>
      <c r="I18" s="163">
        <v>1.1666666666666667</v>
      </c>
      <c r="J18" s="168">
        <v>39</v>
      </c>
      <c r="K18" s="169"/>
    </row>
    <row r="19" spans="2:12" x14ac:dyDescent="0.25">
      <c r="B19" s="51">
        <v>2007</v>
      </c>
      <c r="C19" s="166">
        <v>2997</v>
      </c>
      <c r="D19" s="166">
        <v>650</v>
      </c>
      <c r="E19" s="163">
        <v>4.6107692307692307</v>
      </c>
      <c r="F19" s="167">
        <v>3647</v>
      </c>
      <c r="G19" s="166">
        <v>33</v>
      </c>
      <c r="H19" s="166">
        <v>19</v>
      </c>
      <c r="I19" s="163">
        <v>1.736842105263158</v>
      </c>
      <c r="J19" s="168">
        <v>52</v>
      </c>
      <c r="K19" s="165"/>
    </row>
    <row r="20" spans="2:12" x14ac:dyDescent="0.25">
      <c r="B20" s="51">
        <v>2008</v>
      </c>
      <c r="C20" s="166">
        <v>3043</v>
      </c>
      <c r="D20" s="166">
        <v>618</v>
      </c>
      <c r="E20" s="163">
        <v>4.9239482200647249</v>
      </c>
      <c r="F20" s="167">
        <v>3661</v>
      </c>
      <c r="G20" s="166">
        <v>26</v>
      </c>
      <c r="H20" s="166">
        <v>9</v>
      </c>
      <c r="I20" s="163">
        <v>2.8888888888888888</v>
      </c>
      <c r="J20" s="168">
        <v>35</v>
      </c>
      <c r="K20" s="165"/>
    </row>
    <row r="21" spans="2:12" x14ac:dyDescent="0.25">
      <c r="B21" s="51">
        <v>2009</v>
      </c>
      <c r="C21" s="166">
        <v>1711</v>
      </c>
      <c r="D21" s="166">
        <v>547</v>
      </c>
      <c r="E21" s="163">
        <v>3.1279707495429614</v>
      </c>
      <c r="F21" s="167">
        <v>2258</v>
      </c>
      <c r="G21" s="166">
        <v>23</v>
      </c>
      <c r="H21" s="166">
        <v>8</v>
      </c>
      <c r="I21" s="163">
        <v>2.875</v>
      </c>
      <c r="J21" s="168">
        <v>31</v>
      </c>
      <c r="K21" s="165"/>
    </row>
    <row r="22" spans="2:12" x14ac:dyDescent="0.25">
      <c r="B22" s="51">
        <v>2010</v>
      </c>
      <c r="C22" s="166">
        <v>946</v>
      </c>
      <c r="D22" s="166">
        <v>547</v>
      </c>
      <c r="E22" s="163">
        <v>1.7294332723948811</v>
      </c>
      <c r="F22" s="167">
        <v>1493</v>
      </c>
      <c r="G22" s="166">
        <v>26</v>
      </c>
      <c r="H22" s="166">
        <v>11</v>
      </c>
      <c r="I22" s="163">
        <v>2.3636363636363638</v>
      </c>
      <c r="J22" s="168">
        <v>37</v>
      </c>
      <c r="K22" s="169"/>
    </row>
    <row r="23" spans="2:12" x14ac:dyDescent="0.25">
      <c r="B23" s="51">
        <v>2011</v>
      </c>
      <c r="C23" s="166">
        <v>823</v>
      </c>
      <c r="D23" s="166">
        <v>517</v>
      </c>
      <c r="E23" s="163">
        <v>1.5918762088974856</v>
      </c>
      <c r="F23" s="167">
        <v>1340</v>
      </c>
      <c r="G23" s="166">
        <v>21</v>
      </c>
      <c r="H23" s="166">
        <v>10</v>
      </c>
      <c r="I23" s="163">
        <v>2.1</v>
      </c>
      <c r="J23" s="168">
        <v>31</v>
      </c>
      <c r="K23" s="169"/>
    </row>
    <row r="24" spans="2:12" x14ac:dyDescent="0.25">
      <c r="B24" s="51">
        <v>2012</v>
      </c>
      <c r="C24" s="166">
        <v>789</v>
      </c>
      <c r="D24" s="166">
        <v>472</v>
      </c>
      <c r="E24" s="163">
        <v>1.6716101694915255</v>
      </c>
      <c r="F24" s="167">
        <v>1261</v>
      </c>
      <c r="G24" s="166">
        <v>19</v>
      </c>
      <c r="H24" s="166">
        <v>9</v>
      </c>
      <c r="I24" s="163">
        <v>2.1111111111111112</v>
      </c>
      <c r="J24" s="168">
        <v>28</v>
      </c>
      <c r="K24" s="169"/>
    </row>
    <row r="25" spans="2:12" x14ac:dyDescent="0.25">
      <c r="B25" s="51">
        <v>2013</v>
      </c>
      <c r="C25" s="166">
        <v>703</v>
      </c>
      <c r="D25" s="166">
        <v>404</v>
      </c>
      <c r="E25" s="163">
        <v>1.7400990099009901</v>
      </c>
      <c r="F25" s="167">
        <v>1107</v>
      </c>
      <c r="G25" s="166">
        <v>21</v>
      </c>
      <c r="H25" s="166">
        <v>8</v>
      </c>
      <c r="I25" s="163">
        <v>2.625</v>
      </c>
      <c r="J25" s="168">
        <v>29</v>
      </c>
      <c r="K25" s="169"/>
    </row>
    <row r="26" spans="2:12" x14ac:dyDescent="0.25">
      <c r="B26" s="51">
        <v>2014</v>
      </c>
      <c r="C26" s="166">
        <v>818</v>
      </c>
      <c r="D26" s="166">
        <v>462</v>
      </c>
      <c r="E26" s="163">
        <v>1.7705627705627707</v>
      </c>
      <c r="F26" s="167">
        <v>1280</v>
      </c>
      <c r="G26" s="166">
        <v>30</v>
      </c>
      <c r="H26" s="166">
        <v>12</v>
      </c>
      <c r="I26" s="163">
        <v>2.5</v>
      </c>
      <c r="J26" s="168">
        <v>42</v>
      </c>
      <c r="K26" s="169"/>
    </row>
    <row r="27" spans="2:12" x14ac:dyDescent="0.25">
      <c r="B27" s="51">
        <v>2015</v>
      </c>
      <c r="C27" s="166">
        <v>744</v>
      </c>
      <c r="D27" s="166">
        <v>457</v>
      </c>
      <c r="E27" s="163">
        <v>1.6280087527352298</v>
      </c>
      <c r="F27" s="167">
        <v>1201</v>
      </c>
      <c r="G27" s="166">
        <v>29</v>
      </c>
      <c r="H27" s="166">
        <v>7</v>
      </c>
      <c r="I27" s="163">
        <v>4.1428571428571432</v>
      </c>
      <c r="J27" s="168">
        <v>36</v>
      </c>
      <c r="K27" s="169"/>
    </row>
    <row r="28" spans="2:12" x14ac:dyDescent="0.25">
      <c r="B28" s="51">
        <v>2016</v>
      </c>
      <c r="C28" s="166">
        <v>662</v>
      </c>
      <c r="D28" s="166">
        <v>416</v>
      </c>
      <c r="E28" s="163">
        <v>1.5913461538461537</v>
      </c>
      <c r="F28" s="167">
        <v>1078</v>
      </c>
      <c r="G28" s="166">
        <v>22</v>
      </c>
      <c r="H28" s="166">
        <v>8</v>
      </c>
      <c r="I28" s="163">
        <v>2.75</v>
      </c>
      <c r="J28" s="168">
        <v>30</v>
      </c>
      <c r="K28" s="169"/>
    </row>
    <row r="29" spans="2:12" x14ac:dyDescent="0.25">
      <c r="B29" s="51">
        <v>2017</v>
      </c>
      <c r="C29" s="166">
        <v>501</v>
      </c>
      <c r="D29" s="166">
        <v>327</v>
      </c>
      <c r="E29" s="163">
        <v>1.5321100917431192</v>
      </c>
      <c r="F29" s="167">
        <v>828</v>
      </c>
      <c r="G29" s="166">
        <v>13</v>
      </c>
      <c r="H29" s="166">
        <v>9</v>
      </c>
      <c r="I29" s="163">
        <v>1.4444444444444444</v>
      </c>
      <c r="J29" s="168">
        <v>22</v>
      </c>
      <c r="K29" s="169"/>
    </row>
    <row r="30" spans="2:12" x14ac:dyDescent="0.25">
      <c r="B30" s="51">
        <v>2018</v>
      </c>
      <c r="C30" s="166">
        <v>919</v>
      </c>
      <c r="D30" s="166">
        <v>459</v>
      </c>
      <c r="E30" s="163">
        <v>2.0021786492374729</v>
      </c>
      <c r="F30" s="167">
        <v>1378</v>
      </c>
      <c r="G30" s="166">
        <v>10</v>
      </c>
      <c r="H30" s="166">
        <v>6</v>
      </c>
      <c r="I30" s="163">
        <v>1.6666666666666667</v>
      </c>
      <c r="J30" s="168">
        <v>16</v>
      </c>
      <c r="K30" s="169"/>
      <c r="L30" s="165"/>
    </row>
    <row r="31" spans="2:12" x14ac:dyDescent="0.25">
      <c r="B31" s="51">
        <v>2019</v>
      </c>
      <c r="C31" s="166">
        <v>621</v>
      </c>
      <c r="D31" s="166">
        <v>412</v>
      </c>
      <c r="E31" s="163">
        <v>1.5072815533980584</v>
      </c>
      <c r="F31" s="167">
        <v>1033</v>
      </c>
      <c r="G31" s="166">
        <v>12</v>
      </c>
      <c r="H31" s="166">
        <v>5</v>
      </c>
      <c r="I31" s="163">
        <v>2.4</v>
      </c>
      <c r="J31" s="168">
        <v>17</v>
      </c>
      <c r="K31" s="169"/>
      <c r="L31" s="165"/>
    </row>
    <row r="32" spans="2:12" x14ac:dyDescent="0.25">
      <c r="B32" s="51">
        <v>2020</v>
      </c>
      <c r="C32" s="166">
        <v>346</v>
      </c>
      <c r="D32" s="166">
        <v>305</v>
      </c>
      <c r="E32" s="163">
        <v>1.1344262295081968</v>
      </c>
      <c r="F32" s="167">
        <v>651</v>
      </c>
      <c r="G32" s="166">
        <v>12</v>
      </c>
      <c r="H32" s="166">
        <v>6</v>
      </c>
      <c r="I32" s="163">
        <v>2</v>
      </c>
      <c r="J32" s="168">
        <v>18</v>
      </c>
    </row>
    <row r="33" spans="2:10" x14ac:dyDescent="0.25">
      <c r="B33" s="170">
        <v>2021</v>
      </c>
      <c r="C33" s="166">
        <v>543</v>
      </c>
      <c r="D33" s="166">
        <v>308</v>
      </c>
      <c r="E33" s="163">
        <v>1.7629870129870129</v>
      </c>
      <c r="F33" s="167">
        <v>851</v>
      </c>
      <c r="G33" s="166">
        <v>5</v>
      </c>
      <c r="H33" s="166">
        <v>5</v>
      </c>
      <c r="I33" s="163">
        <v>1</v>
      </c>
      <c r="J33" s="168">
        <v>10</v>
      </c>
    </row>
    <row r="34" spans="2:10" x14ac:dyDescent="0.25">
      <c r="B34" s="170">
        <v>2022</v>
      </c>
      <c r="C34" s="166">
        <v>770</v>
      </c>
      <c r="D34" s="166">
        <v>508</v>
      </c>
      <c r="E34" s="163">
        <v>1.515748031496063</v>
      </c>
      <c r="F34" s="167">
        <v>1278</v>
      </c>
      <c r="G34" s="166">
        <v>7</v>
      </c>
      <c r="H34" s="166">
        <v>5</v>
      </c>
      <c r="I34" s="163">
        <v>1.4</v>
      </c>
      <c r="J34" s="168">
        <v>12</v>
      </c>
    </row>
    <row r="35" spans="2:10" ht="15.75" thickBot="1" x14ac:dyDescent="0.3">
      <c r="B35" s="150">
        <v>2023</v>
      </c>
      <c r="C35" s="171">
        <v>765</v>
      </c>
      <c r="D35" s="171">
        <v>486</v>
      </c>
      <c r="E35" s="172">
        <v>1.5740740740740742</v>
      </c>
      <c r="F35" s="173">
        <v>1251</v>
      </c>
      <c r="G35" s="171">
        <v>9</v>
      </c>
      <c r="H35" s="171">
        <v>2</v>
      </c>
      <c r="I35" s="172">
        <v>4.5</v>
      </c>
      <c r="J35" s="174">
        <v>11</v>
      </c>
    </row>
    <row r="36" spans="2:10" x14ac:dyDescent="0.25">
      <c r="B36" s="170"/>
      <c r="C36" s="166"/>
      <c r="D36" s="166"/>
      <c r="E36" s="163"/>
      <c r="F36" s="168"/>
      <c r="G36" s="166"/>
      <c r="H36" s="166"/>
      <c r="I36" s="163"/>
      <c r="J36" s="168"/>
    </row>
    <row r="38" spans="2:10" x14ac:dyDescent="0.25">
      <c r="B38" s="66" t="s">
        <v>139</v>
      </c>
    </row>
  </sheetData>
  <mergeCells count="3">
    <mergeCell ref="B9:B10"/>
    <mergeCell ref="C9:F9"/>
    <mergeCell ref="G9:J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7"/>
  <sheetViews>
    <sheetView zoomScaleNormal="100" workbookViewId="0">
      <pane xSplit="2" ySplit="9" topLeftCell="C10" activePane="bottomRight" state="frozen"/>
      <selection activeCell="H18" sqref="H18"/>
      <selection pane="topRight" activeCell="H18" sqref="H18"/>
      <selection pane="bottomLeft" activeCell="H18" sqref="H18"/>
      <selection pane="bottomRight" activeCell="G15" sqref="G15"/>
    </sheetView>
  </sheetViews>
  <sheetFormatPr defaultRowHeight="15" x14ac:dyDescent="0.25"/>
  <cols>
    <col min="1" max="1" width="1.42578125" style="1" customWidth="1"/>
    <col min="2" max="2" width="5.85546875" customWidth="1"/>
    <col min="3" max="3" width="18" style="175" customWidth="1"/>
    <col min="4" max="7" width="10.85546875" customWidth="1"/>
    <col min="8" max="8" width="9.42578125" style="176" bestFit="1" customWidth="1"/>
  </cols>
  <sheetData>
    <row r="2" spans="1:8" x14ac:dyDescent="0.25">
      <c r="B2" s="15" t="s">
        <v>224</v>
      </c>
    </row>
    <row r="3" spans="1:8" x14ac:dyDescent="0.25">
      <c r="B3" s="15"/>
    </row>
    <row r="4" spans="1:8" x14ac:dyDescent="0.25">
      <c r="A4" s="2"/>
      <c r="B4" s="15" t="s">
        <v>140</v>
      </c>
    </row>
    <row r="5" spans="1:8" x14ac:dyDescent="0.25">
      <c r="A5" s="2"/>
      <c r="B5" s="15" t="s">
        <v>141</v>
      </c>
    </row>
    <row r="6" spans="1:8" x14ac:dyDescent="0.25">
      <c r="A6" s="2"/>
      <c r="B6" s="15" t="s">
        <v>176</v>
      </c>
    </row>
    <row r="7" spans="1:8" x14ac:dyDescent="0.25">
      <c r="B7" s="15" t="s">
        <v>98</v>
      </c>
      <c r="C7" s="177"/>
      <c r="D7" s="100"/>
      <c r="E7" s="100"/>
      <c r="F7" s="100"/>
      <c r="G7" s="100"/>
      <c r="H7" s="178"/>
    </row>
    <row r="8" spans="1:8" x14ac:dyDescent="0.25">
      <c r="B8" s="24"/>
      <c r="C8" s="177"/>
      <c r="D8" s="100"/>
      <c r="E8" s="100"/>
      <c r="F8" s="100"/>
      <c r="G8" s="100"/>
      <c r="H8" s="178"/>
    </row>
    <row r="9" spans="1:8" s="129" customFormat="1" ht="12" x14ac:dyDescent="0.2">
      <c r="A9" s="12"/>
      <c r="B9" s="179" t="s">
        <v>172</v>
      </c>
      <c r="C9" s="179" t="s">
        <v>177</v>
      </c>
      <c r="D9" s="179" t="s">
        <v>178</v>
      </c>
      <c r="E9" s="179" t="s">
        <v>179</v>
      </c>
      <c r="F9" s="179" t="s">
        <v>180</v>
      </c>
      <c r="G9" s="179" t="s">
        <v>181</v>
      </c>
      <c r="H9" s="179" t="s">
        <v>90</v>
      </c>
    </row>
    <row r="10" spans="1:8" x14ac:dyDescent="0.25">
      <c r="B10" s="180">
        <v>2001</v>
      </c>
      <c r="C10" s="181"/>
      <c r="D10" s="182"/>
      <c r="E10" s="182"/>
      <c r="F10" s="182"/>
      <c r="G10" s="182"/>
      <c r="H10" s="183"/>
    </row>
    <row r="11" spans="1:8" x14ac:dyDescent="0.25">
      <c r="B11" s="184"/>
      <c r="C11" s="51" t="s">
        <v>182</v>
      </c>
      <c r="D11" s="145">
        <v>23</v>
      </c>
      <c r="E11" s="145">
        <v>18</v>
      </c>
      <c r="F11" s="145">
        <v>15</v>
      </c>
      <c r="G11" s="145">
        <v>9</v>
      </c>
      <c r="H11" s="185">
        <v>65</v>
      </c>
    </row>
    <row r="12" spans="1:8" x14ac:dyDescent="0.25">
      <c r="B12" s="184"/>
      <c r="C12" s="51" t="s">
        <v>147</v>
      </c>
      <c r="D12" s="145">
        <v>30</v>
      </c>
      <c r="E12" s="145">
        <v>30</v>
      </c>
      <c r="F12" s="145">
        <v>31</v>
      </c>
      <c r="G12" s="145">
        <v>28</v>
      </c>
      <c r="H12" s="185">
        <v>119</v>
      </c>
    </row>
    <row r="13" spans="1:8" x14ac:dyDescent="0.25">
      <c r="B13" s="184"/>
      <c r="C13" s="51" t="s">
        <v>148</v>
      </c>
      <c r="D13" s="145">
        <v>23</v>
      </c>
      <c r="E13" s="145">
        <v>16</v>
      </c>
      <c r="F13" s="145">
        <v>31</v>
      </c>
      <c r="G13" s="145">
        <v>20</v>
      </c>
      <c r="H13" s="185">
        <v>90</v>
      </c>
    </row>
    <row r="14" spans="1:8" x14ac:dyDescent="0.25">
      <c r="B14" s="184"/>
      <c r="C14" s="51" t="s">
        <v>149</v>
      </c>
      <c r="D14" s="145">
        <v>25</v>
      </c>
      <c r="E14" s="145">
        <v>23</v>
      </c>
      <c r="F14" s="145">
        <v>26</v>
      </c>
      <c r="G14" s="145">
        <v>13</v>
      </c>
      <c r="H14" s="185">
        <v>87</v>
      </c>
    </row>
    <row r="15" spans="1:8" x14ac:dyDescent="0.25">
      <c r="B15" s="184"/>
      <c r="C15" s="51" t="s">
        <v>150</v>
      </c>
      <c r="D15" s="145">
        <v>73</v>
      </c>
      <c r="E15" s="145">
        <v>100</v>
      </c>
      <c r="F15" s="145">
        <v>67</v>
      </c>
      <c r="G15" s="145">
        <v>46</v>
      </c>
      <c r="H15" s="185">
        <v>286</v>
      </c>
    </row>
    <row r="16" spans="1:8" x14ac:dyDescent="0.25">
      <c r="B16" s="100"/>
      <c r="C16" s="51" t="s">
        <v>151</v>
      </c>
      <c r="D16" s="145">
        <v>9</v>
      </c>
      <c r="E16" s="145">
        <v>7</v>
      </c>
      <c r="F16" s="145">
        <v>8</v>
      </c>
      <c r="G16" s="145">
        <v>9</v>
      </c>
      <c r="H16" s="185">
        <v>33</v>
      </c>
    </row>
    <row r="17" spans="2:18" x14ac:dyDescent="0.25">
      <c r="B17" s="100"/>
      <c r="C17" s="51" t="s">
        <v>152</v>
      </c>
      <c r="D17" s="145">
        <v>3</v>
      </c>
      <c r="E17" s="145">
        <v>0</v>
      </c>
      <c r="F17" s="145">
        <v>2</v>
      </c>
      <c r="G17" s="145">
        <v>9</v>
      </c>
      <c r="H17" s="185">
        <v>14</v>
      </c>
    </row>
    <row r="18" spans="2:18" x14ac:dyDescent="0.25">
      <c r="B18" s="100"/>
      <c r="C18" s="51" t="s">
        <v>153</v>
      </c>
      <c r="D18" s="145">
        <v>32</v>
      </c>
      <c r="E18" s="145">
        <v>26</v>
      </c>
      <c r="F18" s="145">
        <v>26</v>
      </c>
      <c r="G18" s="145">
        <v>18</v>
      </c>
      <c r="H18" s="185">
        <v>102</v>
      </c>
    </row>
    <row r="19" spans="2:18" x14ac:dyDescent="0.25">
      <c r="B19" s="100"/>
      <c r="C19" s="51" t="s">
        <v>154</v>
      </c>
      <c r="D19" s="145">
        <v>27</v>
      </c>
      <c r="E19" s="145">
        <v>4</v>
      </c>
      <c r="F19" s="145">
        <v>21</v>
      </c>
      <c r="G19" s="145">
        <v>1</v>
      </c>
      <c r="H19" s="185">
        <v>53</v>
      </c>
    </row>
    <row r="20" spans="2:18" x14ac:dyDescent="0.25">
      <c r="B20" s="100"/>
      <c r="C20" s="51" t="s">
        <v>155</v>
      </c>
      <c r="D20" s="145">
        <v>11</v>
      </c>
      <c r="E20" s="145">
        <v>9</v>
      </c>
      <c r="F20" s="145">
        <v>12</v>
      </c>
      <c r="G20" s="145">
        <v>11</v>
      </c>
      <c r="H20" s="185">
        <v>43</v>
      </c>
    </row>
    <row r="21" spans="2:18" x14ac:dyDescent="0.25">
      <c r="B21" s="100"/>
      <c r="C21" s="51" t="s">
        <v>156</v>
      </c>
      <c r="D21" s="145">
        <v>10</v>
      </c>
      <c r="E21" s="145">
        <v>3</v>
      </c>
      <c r="F21" s="145">
        <v>2</v>
      </c>
      <c r="G21" s="145">
        <v>1</v>
      </c>
      <c r="H21" s="185">
        <v>16</v>
      </c>
    </row>
    <row r="22" spans="2:18" x14ac:dyDescent="0.25">
      <c r="B22" s="100"/>
      <c r="C22" s="51" t="s">
        <v>119</v>
      </c>
      <c r="D22" s="145">
        <v>11</v>
      </c>
      <c r="E22" s="145">
        <v>4</v>
      </c>
      <c r="F22" s="145">
        <v>11</v>
      </c>
      <c r="G22" s="145">
        <v>12</v>
      </c>
      <c r="H22" s="185">
        <v>38</v>
      </c>
    </row>
    <row r="23" spans="2:18" x14ac:dyDescent="0.25">
      <c r="B23" s="100"/>
      <c r="C23" s="51" t="s">
        <v>90</v>
      </c>
      <c r="D23" s="185">
        <v>277</v>
      </c>
      <c r="E23" s="185">
        <v>240</v>
      </c>
      <c r="F23" s="185">
        <v>252</v>
      </c>
      <c r="G23" s="185">
        <v>177</v>
      </c>
      <c r="H23" s="185">
        <v>946</v>
      </c>
      <c r="K23" s="184"/>
      <c r="L23" s="186"/>
      <c r="M23" s="166"/>
      <c r="N23" s="166"/>
      <c r="O23" s="166"/>
      <c r="P23" s="166"/>
      <c r="Q23" s="166"/>
      <c r="R23" s="187"/>
    </row>
    <row r="24" spans="2:18" ht="2.25" customHeight="1" x14ac:dyDescent="0.25">
      <c r="B24" s="100"/>
      <c r="C24" s="177"/>
      <c r="D24" s="188"/>
      <c r="E24" s="188"/>
      <c r="F24" s="188"/>
      <c r="G24" s="188"/>
      <c r="H24" s="189"/>
      <c r="K24" s="184"/>
      <c r="L24" s="186"/>
      <c r="M24" s="166"/>
      <c r="N24" s="166"/>
      <c r="O24" s="166"/>
      <c r="P24" s="166"/>
      <c r="Q24" s="166"/>
      <c r="R24" s="187"/>
    </row>
    <row r="25" spans="2:18" x14ac:dyDescent="0.25">
      <c r="B25" s="180">
        <v>2002</v>
      </c>
      <c r="C25" s="181"/>
      <c r="D25" s="183"/>
      <c r="E25" s="183"/>
      <c r="F25" s="183"/>
      <c r="G25" s="183"/>
      <c r="H25" s="183"/>
      <c r="K25" s="184"/>
      <c r="L25" s="186"/>
      <c r="M25" s="166"/>
      <c r="N25" s="166"/>
      <c r="O25" s="166"/>
      <c r="P25" s="166"/>
      <c r="Q25" s="166"/>
      <c r="R25" s="187"/>
    </row>
    <row r="26" spans="2:18" x14ac:dyDescent="0.25">
      <c r="B26" s="184"/>
      <c r="C26" s="51" t="s">
        <v>182</v>
      </c>
      <c r="D26" s="145">
        <v>19</v>
      </c>
      <c r="E26" s="145">
        <v>16</v>
      </c>
      <c r="F26" s="145">
        <v>15</v>
      </c>
      <c r="G26" s="145">
        <v>9</v>
      </c>
      <c r="H26" s="185">
        <v>59</v>
      </c>
      <c r="L26" s="186"/>
      <c r="M26" s="166"/>
      <c r="N26" s="166"/>
      <c r="O26" s="166"/>
      <c r="P26" s="166"/>
      <c r="Q26" s="166"/>
      <c r="R26" s="187"/>
    </row>
    <row r="27" spans="2:18" x14ac:dyDescent="0.25">
      <c r="B27" s="184"/>
      <c r="C27" s="51" t="s">
        <v>147</v>
      </c>
      <c r="D27" s="145">
        <v>24</v>
      </c>
      <c r="E27" s="145">
        <v>33</v>
      </c>
      <c r="F27" s="145">
        <v>28</v>
      </c>
      <c r="G27" s="145">
        <v>17</v>
      </c>
      <c r="H27" s="185">
        <v>102</v>
      </c>
      <c r="L27" s="186"/>
      <c r="M27" s="166"/>
      <c r="N27" s="166"/>
      <c r="O27" s="166"/>
      <c r="P27" s="166"/>
      <c r="Q27" s="166"/>
      <c r="R27" s="187"/>
    </row>
    <row r="28" spans="2:18" x14ac:dyDescent="0.25">
      <c r="B28" s="184"/>
      <c r="C28" s="51" t="s">
        <v>148</v>
      </c>
      <c r="D28" s="145">
        <v>22</v>
      </c>
      <c r="E28" s="145">
        <v>13</v>
      </c>
      <c r="F28" s="145">
        <v>9</v>
      </c>
      <c r="G28" s="145">
        <v>14</v>
      </c>
      <c r="H28" s="185">
        <v>58</v>
      </c>
      <c r="L28" s="186"/>
      <c r="M28" s="166"/>
      <c r="N28" s="166"/>
      <c r="O28" s="166"/>
      <c r="P28" s="166"/>
      <c r="Q28" s="166"/>
      <c r="R28" s="187"/>
    </row>
    <row r="29" spans="2:18" x14ac:dyDescent="0.25">
      <c r="B29" s="184"/>
      <c r="C29" s="51" t="s">
        <v>149</v>
      </c>
      <c r="D29" s="145">
        <v>24</v>
      </c>
      <c r="E29" s="145">
        <v>21</v>
      </c>
      <c r="F29" s="145">
        <v>21</v>
      </c>
      <c r="G29" s="145">
        <v>18</v>
      </c>
      <c r="H29" s="185">
        <v>84</v>
      </c>
      <c r="L29" s="186"/>
      <c r="M29" s="166"/>
      <c r="N29" s="166"/>
      <c r="O29" s="166"/>
      <c r="P29" s="166"/>
      <c r="Q29" s="166"/>
      <c r="R29" s="187"/>
    </row>
    <row r="30" spans="2:18" x14ac:dyDescent="0.25">
      <c r="B30" s="184"/>
      <c r="C30" s="51" t="s">
        <v>150</v>
      </c>
      <c r="D30" s="145">
        <v>55</v>
      </c>
      <c r="E30" s="145">
        <v>79</v>
      </c>
      <c r="F30" s="145">
        <v>56</v>
      </c>
      <c r="G30" s="145">
        <v>43</v>
      </c>
      <c r="H30" s="185">
        <v>233</v>
      </c>
      <c r="L30" s="186"/>
      <c r="M30" s="166"/>
      <c r="N30" s="166"/>
      <c r="O30" s="166"/>
      <c r="P30" s="166"/>
      <c r="Q30" s="166"/>
      <c r="R30" s="187"/>
    </row>
    <row r="31" spans="2:18" x14ac:dyDescent="0.25">
      <c r="B31" s="100"/>
      <c r="C31" s="51" t="s">
        <v>151</v>
      </c>
      <c r="D31" s="145">
        <v>10</v>
      </c>
      <c r="E31" s="145">
        <v>12</v>
      </c>
      <c r="F31" s="145">
        <v>11</v>
      </c>
      <c r="G31" s="145">
        <v>14</v>
      </c>
      <c r="H31" s="185">
        <v>47</v>
      </c>
      <c r="L31" s="186"/>
      <c r="M31" s="166"/>
      <c r="N31" s="166"/>
      <c r="O31" s="166"/>
      <c r="P31" s="166"/>
      <c r="Q31" s="166"/>
      <c r="R31" s="187"/>
    </row>
    <row r="32" spans="2:18" x14ac:dyDescent="0.25">
      <c r="B32" s="100"/>
      <c r="C32" s="51" t="s">
        <v>152</v>
      </c>
      <c r="D32" s="145">
        <v>2</v>
      </c>
      <c r="E32" s="145">
        <v>2</v>
      </c>
      <c r="F32" s="145">
        <v>2</v>
      </c>
      <c r="G32" s="145">
        <v>7</v>
      </c>
      <c r="H32" s="185">
        <v>13</v>
      </c>
      <c r="L32" s="186"/>
      <c r="M32" s="166"/>
      <c r="N32" s="166"/>
      <c r="O32" s="166"/>
      <c r="P32" s="166"/>
      <c r="Q32" s="166"/>
      <c r="R32" s="187"/>
    </row>
    <row r="33" spans="2:18" x14ac:dyDescent="0.25">
      <c r="B33" s="100"/>
      <c r="C33" s="51" t="s">
        <v>153</v>
      </c>
      <c r="D33" s="145">
        <v>24</v>
      </c>
      <c r="E33" s="145">
        <v>19</v>
      </c>
      <c r="F33" s="145">
        <v>17</v>
      </c>
      <c r="G33" s="145">
        <v>20</v>
      </c>
      <c r="H33" s="185">
        <v>80</v>
      </c>
      <c r="L33" s="186"/>
      <c r="M33" s="190"/>
      <c r="N33" s="190"/>
      <c r="O33" s="190"/>
      <c r="P33" s="190"/>
      <c r="Q33" s="190"/>
      <c r="R33" s="187"/>
    </row>
    <row r="34" spans="2:18" x14ac:dyDescent="0.25">
      <c r="B34" s="100"/>
      <c r="C34" s="51" t="s">
        <v>154</v>
      </c>
      <c r="D34" s="145">
        <v>1</v>
      </c>
      <c r="E34" s="145">
        <v>0</v>
      </c>
      <c r="F34" s="145">
        <v>1</v>
      </c>
      <c r="G34" s="145">
        <v>1</v>
      </c>
      <c r="H34" s="185">
        <v>3</v>
      </c>
    </row>
    <row r="35" spans="2:18" x14ac:dyDescent="0.25">
      <c r="B35" s="100"/>
      <c r="C35" s="51" t="s">
        <v>155</v>
      </c>
      <c r="D35" s="145">
        <v>9</v>
      </c>
      <c r="E35" s="145">
        <v>8</v>
      </c>
      <c r="F35" s="145">
        <v>14</v>
      </c>
      <c r="G35" s="145">
        <v>4</v>
      </c>
      <c r="H35" s="185">
        <v>35</v>
      </c>
    </row>
    <row r="36" spans="2:18" x14ac:dyDescent="0.25">
      <c r="B36" s="100"/>
      <c r="C36" s="51" t="s">
        <v>156</v>
      </c>
      <c r="D36" s="145">
        <v>12</v>
      </c>
      <c r="E36" s="145">
        <v>3</v>
      </c>
      <c r="F36" s="145">
        <v>2</v>
      </c>
      <c r="G36" s="145">
        <v>1</v>
      </c>
      <c r="H36" s="185">
        <v>18</v>
      </c>
    </row>
    <row r="37" spans="2:18" x14ac:dyDescent="0.25">
      <c r="B37" s="100"/>
      <c r="C37" s="51" t="s">
        <v>119</v>
      </c>
      <c r="D37" s="145">
        <v>15</v>
      </c>
      <c r="E37" s="145">
        <v>5</v>
      </c>
      <c r="F37" s="145">
        <v>7</v>
      </c>
      <c r="G37" s="145">
        <v>24</v>
      </c>
      <c r="H37" s="185">
        <v>51</v>
      </c>
    </row>
    <row r="38" spans="2:18" x14ac:dyDescent="0.25">
      <c r="B38" s="100"/>
      <c r="C38" s="51" t="s">
        <v>90</v>
      </c>
      <c r="D38" s="185">
        <v>217</v>
      </c>
      <c r="E38" s="185">
        <v>211</v>
      </c>
      <c r="F38" s="185">
        <v>183</v>
      </c>
      <c r="G38" s="185">
        <v>172</v>
      </c>
      <c r="H38" s="185">
        <v>783</v>
      </c>
    </row>
    <row r="39" spans="2:18" ht="3" customHeight="1" x14ac:dyDescent="0.25">
      <c r="B39" s="100"/>
      <c r="C39" s="177"/>
      <c r="D39" s="188"/>
      <c r="E39" s="188"/>
      <c r="F39" s="188"/>
      <c r="G39" s="188"/>
      <c r="H39" s="189"/>
    </row>
    <row r="40" spans="2:18" x14ac:dyDescent="0.25">
      <c r="B40" s="180">
        <v>2003</v>
      </c>
      <c r="C40" s="181"/>
      <c r="D40" s="183"/>
      <c r="E40" s="183"/>
      <c r="F40" s="183"/>
      <c r="G40" s="183"/>
      <c r="H40" s="183"/>
    </row>
    <row r="41" spans="2:18" x14ac:dyDescent="0.25">
      <c r="B41" s="184"/>
      <c r="C41" s="51" t="s">
        <v>182</v>
      </c>
      <c r="D41" s="145">
        <v>12</v>
      </c>
      <c r="E41" s="145">
        <v>10</v>
      </c>
      <c r="F41" s="145">
        <v>14</v>
      </c>
      <c r="G41" s="145">
        <v>7</v>
      </c>
      <c r="H41" s="185">
        <v>43</v>
      </c>
    </row>
    <row r="42" spans="2:18" x14ac:dyDescent="0.25">
      <c r="B42" s="184"/>
      <c r="C42" s="51" t="s">
        <v>147</v>
      </c>
      <c r="D42" s="145">
        <v>29</v>
      </c>
      <c r="E42" s="145">
        <v>26</v>
      </c>
      <c r="F42" s="145">
        <v>27</v>
      </c>
      <c r="G42" s="145">
        <v>19</v>
      </c>
      <c r="H42" s="185">
        <v>101</v>
      </c>
    </row>
    <row r="43" spans="2:18" x14ac:dyDescent="0.25">
      <c r="B43" s="184"/>
      <c r="C43" s="51" t="s">
        <v>148</v>
      </c>
      <c r="D43" s="145">
        <v>27</v>
      </c>
      <c r="E43" s="145">
        <v>16</v>
      </c>
      <c r="F43" s="145">
        <v>12</v>
      </c>
      <c r="G43" s="145">
        <v>18</v>
      </c>
      <c r="H43" s="185">
        <v>73</v>
      </c>
    </row>
    <row r="44" spans="2:18" x14ac:dyDescent="0.25">
      <c r="B44" s="184"/>
      <c r="C44" s="51" t="s">
        <v>149</v>
      </c>
      <c r="D44" s="145">
        <v>17</v>
      </c>
      <c r="E44" s="145">
        <v>20</v>
      </c>
      <c r="F44" s="145">
        <v>28</v>
      </c>
      <c r="G44" s="145">
        <v>15</v>
      </c>
      <c r="H44" s="185">
        <v>80</v>
      </c>
    </row>
    <row r="45" spans="2:18" x14ac:dyDescent="0.25">
      <c r="B45" s="184"/>
      <c r="C45" s="51" t="s">
        <v>150</v>
      </c>
      <c r="D45" s="145">
        <v>64</v>
      </c>
      <c r="E45" s="145">
        <v>73</v>
      </c>
      <c r="F45" s="145">
        <v>50</v>
      </c>
      <c r="G45" s="145">
        <v>79</v>
      </c>
      <c r="H45" s="185">
        <v>266</v>
      </c>
    </row>
    <row r="46" spans="2:18" x14ac:dyDescent="0.25">
      <c r="B46" s="100"/>
      <c r="C46" s="51" t="s">
        <v>151</v>
      </c>
      <c r="D46" s="145">
        <v>8</v>
      </c>
      <c r="E46" s="145">
        <v>8</v>
      </c>
      <c r="F46" s="145">
        <v>7</v>
      </c>
      <c r="G46" s="145">
        <v>9</v>
      </c>
      <c r="H46" s="185">
        <v>32</v>
      </c>
    </row>
    <row r="47" spans="2:18" x14ac:dyDescent="0.25">
      <c r="B47" s="100"/>
      <c r="C47" s="51" t="s">
        <v>152</v>
      </c>
      <c r="D47" s="145">
        <v>5</v>
      </c>
      <c r="E47" s="145">
        <v>5</v>
      </c>
      <c r="F47" s="145">
        <v>2</v>
      </c>
      <c r="G47" s="145">
        <v>7</v>
      </c>
      <c r="H47" s="185">
        <v>19</v>
      </c>
    </row>
    <row r="48" spans="2:18" x14ac:dyDescent="0.25">
      <c r="B48" s="100"/>
      <c r="C48" s="51" t="s">
        <v>153</v>
      </c>
      <c r="D48" s="145">
        <v>24</v>
      </c>
      <c r="E48" s="145">
        <v>35</v>
      </c>
      <c r="F48" s="145">
        <v>26</v>
      </c>
      <c r="G48" s="145">
        <v>45</v>
      </c>
      <c r="H48" s="185">
        <v>130</v>
      </c>
    </row>
    <row r="49" spans="2:8" x14ac:dyDescent="0.25">
      <c r="B49" s="100"/>
      <c r="C49" s="51" t="s">
        <v>154</v>
      </c>
      <c r="D49" s="145">
        <v>1</v>
      </c>
      <c r="E49" s="145">
        <v>0</v>
      </c>
      <c r="F49" s="145">
        <v>0</v>
      </c>
      <c r="G49" s="145">
        <v>3</v>
      </c>
      <c r="H49" s="185">
        <v>4</v>
      </c>
    </row>
    <row r="50" spans="2:8" x14ac:dyDescent="0.25">
      <c r="B50" s="100"/>
      <c r="C50" s="51" t="s">
        <v>155</v>
      </c>
      <c r="D50" s="145">
        <v>13</v>
      </c>
      <c r="E50" s="145">
        <v>6</v>
      </c>
      <c r="F50" s="145">
        <v>11</v>
      </c>
      <c r="G50" s="145">
        <v>6</v>
      </c>
      <c r="H50" s="185">
        <v>36</v>
      </c>
    </row>
    <row r="51" spans="2:8" x14ac:dyDescent="0.25">
      <c r="B51" s="100"/>
      <c r="C51" s="51" t="s">
        <v>156</v>
      </c>
      <c r="D51" s="145">
        <v>11</v>
      </c>
      <c r="E51" s="145">
        <v>3</v>
      </c>
      <c r="F51" s="145">
        <v>3</v>
      </c>
      <c r="G51" s="145">
        <v>1</v>
      </c>
      <c r="H51" s="185">
        <v>18</v>
      </c>
    </row>
    <row r="52" spans="2:8" x14ac:dyDescent="0.25">
      <c r="B52" s="100"/>
      <c r="C52" s="51" t="s">
        <v>119</v>
      </c>
      <c r="D52" s="145">
        <v>3</v>
      </c>
      <c r="E52" s="145">
        <v>7</v>
      </c>
      <c r="F52" s="145">
        <v>11</v>
      </c>
      <c r="G52" s="145">
        <v>10</v>
      </c>
      <c r="H52" s="185">
        <v>31</v>
      </c>
    </row>
    <row r="53" spans="2:8" x14ac:dyDescent="0.25">
      <c r="B53" s="100"/>
      <c r="C53" s="51" t="s">
        <v>90</v>
      </c>
      <c r="D53" s="185">
        <v>214</v>
      </c>
      <c r="E53" s="185">
        <v>209</v>
      </c>
      <c r="F53" s="185">
        <v>191</v>
      </c>
      <c r="G53" s="185">
        <v>219</v>
      </c>
      <c r="H53" s="185">
        <v>833</v>
      </c>
    </row>
    <row r="54" spans="2:8" ht="3" customHeight="1" x14ac:dyDescent="0.25">
      <c r="B54" s="100"/>
      <c r="C54" s="177"/>
      <c r="D54" s="188"/>
      <c r="E54" s="188"/>
      <c r="F54" s="188"/>
      <c r="G54" s="188"/>
      <c r="H54" s="189"/>
    </row>
    <row r="55" spans="2:8" x14ac:dyDescent="0.25">
      <c r="B55" s="180">
        <v>2004</v>
      </c>
      <c r="C55" s="181"/>
      <c r="D55" s="183"/>
      <c r="E55" s="183"/>
      <c r="F55" s="183"/>
      <c r="G55" s="183"/>
      <c r="H55" s="183"/>
    </row>
    <row r="56" spans="2:8" x14ac:dyDescent="0.25">
      <c r="B56" s="184"/>
      <c r="C56" s="51" t="s">
        <v>182</v>
      </c>
      <c r="D56" s="145">
        <v>6</v>
      </c>
      <c r="E56" s="145">
        <v>13</v>
      </c>
      <c r="F56" s="145">
        <v>9</v>
      </c>
      <c r="G56" s="145">
        <v>4</v>
      </c>
      <c r="H56" s="185">
        <v>32</v>
      </c>
    </row>
    <row r="57" spans="2:8" x14ac:dyDescent="0.25">
      <c r="B57" s="184"/>
      <c r="C57" s="51" t="s">
        <v>147</v>
      </c>
      <c r="D57" s="145">
        <v>26</v>
      </c>
      <c r="E57" s="145">
        <v>29</v>
      </c>
      <c r="F57" s="145">
        <v>24</v>
      </c>
      <c r="G57" s="145">
        <v>8</v>
      </c>
      <c r="H57" s="185">
        <v>87</v>
      </c>
    </row>
    <row r="58" spans="2:8" x14ac:dyDescent="0.25">
      <c r="B58" s="184"/>
      <c r="C58" s="51" t="s">
        <v>148</v>
      </c>
      <c r="D58" s="145">
        <v>25</v>
      </c>
      <c r="E58" s="145">
        <v>20</v>
      </c>
      <c r="F58" s="145">
        <v>30</v>
      </c>
      <c r="G58" s="145">
        <v>27</v>
      </c>
      <c r="H58" s="185">
        <v>102</v>
      </c>
    </row>
    <row r="59" spans="2:8" x14ac:dyDescent="0.25">
      <c r="B59" s="184"/>
      <c r="C59" s="51" t="s">
        <v>149</v>
      </c>
      <c r="D59" s="145">
        <v>19</v>
      </c>
      <c r="E59" s="145">
        <v>21</v>
      </c>
      <c r="F59" s="145">
        <v>24</v>
      </c>
      <c r="G59" s="145">
        <v>17</v>
      </c>
      <c r="H59" s="185">
        <v>81</v>
      </c>
    </row>
    <row r="60" spans="2:8" x14ac:dyDescent="0.25">
      <c r="B60" s="184"/>
      <c r="C60" s="51" t="s">
        <v>150</v>
      </c>
      <c r="D60" s="145">
        <v>61</v>
      </c>
      <c r="E60" s="145">
        <v>60</v>
      </c>
      <c r="F60" s="145">
        <v>66</v>
      </c>
      <c r="G60" s="145">
        <v>68</v>
      </c>
      <c r="H60" s="185">
        <v>255</v>
      </c>
    </row>
    <row r="61" spans="2:8" x14ac:dyDescent="0.25">
      <c r="B61" s="100"/>
      <c r="C61" s="51" t="s">
        <v>151</v>
      </c>
      <c r="D61" s="145">
        <v>6</v>
      </c>
      <c r="E61" s="145">
        <v>3</v>
      </c>
      <c r="F61" s="145">
        <v>15</v>
      </c>
      <c r="G61" s="145">
        <v>16</v>
      </c>
      <c r="H61" s="185">
        <v>40</v>
      </c>
    </row>
    <row r="62" spans="2:8" x14ac:dyDescent="0.25">
      <c r="B62" s="100"/>
      <c r="C62" s="51" t="s">
        <v>152</v>
      </c>
      <c r="D62" s="145">
        <v>3</v>
      </c>
      <c r="E62" s="145">
        <v>2</v>
      </c>
      <c r="F62" s="145">
        <v>0</v>
      </c>
      <c r="G62" s="145">
        <v>10</v>
      </c>
      <c r="H62" s="185">
        <v>15</v>
      </c>
    </row>
    <row r="63" spans="2:8" x14ac:dyDescent="0.25">
      <c r="B63" s="100"/>
      <c r="C63" s="51" t="s">
        <v>153</v>
      </c>
      <c r="D63" s="145">
        <v>15</v>
      </c>
      <c r="E63" s="145">
        <v>22</v>
      </c>
      <c r="F63" s="145">
        <v>28</v>
      </c>
      <c r="G63" s="145">
        <v>49</v>
      </c>
      <c r="H63" s="185">
        <v>114</v>
      </c>
    </row>
    <row r="64" spans="2:8" x14ac:dyDescent="0.25">
      <c r="B64" s="100"/>
      <c r="C64" s="51" t="s">
        <v>154</v>
      </c>
      <c r="D64" s="145">
        <v>0</v>
      </c>
      <c r="E64" s="145">
        <v>0</v>
      </c>
      <c r="F64" s="145">
        <v>0</v>
      </c>
      <c r="G64" s="145">
        <v>1</v>
      </c>
      <c r="H64" s="185">
        <v>1</v>
      </c>
    </row>
    <row r="65" spans="2:8" x14ac:dyDescent="0.25">
      <c r="B65" s="100"/>
      <c r="C65" s="51" t="s">
        <v>155</v>
      </c>
      <c r="D65" s="145">
        <v>10</v>
      </c>
      <c r="E65" s="145">
        <v>5</v>
      </c>
      <c r="F65" s="145">
        <v>9</v>
      </c>
      <c r="G65" s="145">
        <v>6</v>
      </c>
      <c r="H65" s="185">
        <v>30</v>
      </c>
    </row>
    <row r="66" spans="2:8" x14ac:dyDescent="0.25">
      <c r="B66" s="100"/>
      <c r="C66" s="51" t="s">
        <v>156</v>
      </c>
      <c r="D66" s="145">
        <v>8</v>
      </c>
      <c r="E66" s="145">
        <v>4</v>
      </c>
      <c r="F66" s="145">
        <v>8</v>
      </c>
      <c r="G66" s="145">
        <v>4</v>
      </c>
      <c r="H66" s="185">
        <v>24</v>
      </c>
    </row>
    <row r="67" spans="2:8" x14ac:dyDescent="0.25">
      <c r="B67" s="100"/>
      <c r="C67" s="51" t="s">
        <v>119</v>
      </c>
      <c r="D67" s="145">
        <v>7</v>
      </c>
      <c r="E67" s="145">
        <v>15</v>
      </c>
      <c r="F67" s="145">
        <v>22</v>
      </c>
      <c r="G67" s="145">
        <v>23</v>
      </c>
      <c r="H67" s="185">
        <v>67</v>
      </c>
    </row>
    <row r="68" spans="2:8" x14ac:dyDescent="0.25">
      <c r="B68" s="100"/>
      <c r="C68" s="51" t="s">
        <v>90</v>
      </c>
      <c r="D68" s="185">
        <v>186</v>
      </c>
      <c r="E68" s="185">
        <v>194</v>
      </c>
      <c r="F68" s="185">
        <v>235</v>
      </c>
      <c r="G68" s="185">
        <v>233</v>
      </c>
      <c r="H68" s="185">
        <v>848</v>
      </c>
    </row>
    <row r="69" spans="2:8" ht="3" customHeight="1" x14ac:dyDescent="0.25">
      <c r="B69" s="100"/>
      <c r="C69" s="177"/>
      <c r="D69" s="188"/>
      <c r="E69" s="188"/>
      <c r="F69" s="188"/>
      <c r="G69" s="188"/>
      <c r="H69" s="189"/>
    </row>
    <row r="70" spans="2:8" x14ac:dyDescent="0.25">
      <c r="B70" s="180">
        <v>2005</v>
      </c>
      <c r="C70" s="181"/>
      <c r="D70" s="183"/>
      <c r="E70" s="183"/>
      <c r="F70" s="183"/>
      <c r="G70" s="183"/>
      <c r="H70" s="183"/>
    </row>
    <row r="71" spans="2:8" x14ac:dyDescent="0.25">
      <c r="B71" s="184"/>
      <c r="C71" s="51" t="s">
        <v>182</v>
      </c>
      <c r="D71" s="145">
        <v>5</v>
      </c>
      <c r="E71" s="145">
        <v>21</v>
      </c>
      <c r="F71" s="145">
        <v>12</v>
      </c>
      <c r="G71" s="145">
        <v>14</v>
      </c>
      <c r="H71" s="185">
        <v>52</v>
      </c>
    </row>
    <row r="72" spans="2:8" x14ac:dyDescent="0.25">
      <c r="B72" s="184"/>
      <c r="C72" s="51" t="s">
        <v>147</v>
      </c>
      <c r="D72" s="145">
        <v>36</v>
      </c>
      <c r="E72" s="145">
        <v>38</v>
      </c>
      <c r="F72" s="145">
        <v>22</v>
      </c>
      <c r="G72" s="145">
        <v>40</v>
      </c>
      <c r="H72" s="185">
        <v>136</v>
      </c>
    </row>
    <row r="73" spans="2:8" x14ac:dyDescent="0.25">
      <c r="B73" s="184"/>
      <c r="C73" s="51" t="s">
        <v>148</v>
      </c>
      <c r="D73" s="145">
        <v>22</v>
      </c>
      <c r="E73" s="145">
        <v>40</v>
      </c>
      <c r="F73" s="145">
        <v>84</v>
      </c>
      <c r="G73" s="145">
        <v>149</v>
      </c>
      <c r="H73" s="185">
        <v>295</v>
      </c>
    </row>
    <row r="74" spans="2:8" x14ac:dyDescent="0.25">
      <c r="B74" s="184"/>
      <c r="C74" s="51" t="s">
        <v>149</v>
      </c>
      <c r="D74" s="145">
        <v>36</v>
      </c>
      <c r="E74" s="145">
        <v>32</v>
      </c>
      <c r="F74" s="145">
        <v>32</v>
      </c>
      <c r="G74" s="145">
        <v>41</v>
      </c>
      <c r="H74" s="185">
        <v>141</v>
      </c>
    </row>
    <row r="75" spans="2:8" x14ac:dyDescent="0.25">
      <c r="B75" s="184"/>
      <c r="C75" s="51" t="s">
        <v>150</v>
      </c>
      <c r="D75" s="145">
        <v>60</v>
      </c>
      <c r="E75" s="145">
        <v>113</v>
      </c>
      <c r="F75" s="145">
        <v>60</v>
      </c>
      <c r="G75" s="145">
        <v>145</v>
      </c>
      <c r="H75" s="185">
        <v>378</v>
      </c>
    </row>
    <row r="76" spans="2:8" x14ac:dyDescent="0.25">
      <c r="B76" s="100"/>
      <c r="C76" s="51" t="s">
        <v>151</v>
      </c>
      <c r="D76" s="145">
        <v>12</v>
      </c>
      <c r="E76" s="145">
        <v>9</v>
      </c>
      <c r="F76" s="145">
        <v>6</v>
      </c>
      <c r="G76" s="145">
        <v>9</v>
      </c>
      <c r="H76" s="185">
        <v>36</v>
      </c>
    </row>
    <row r="77" spans="2:8" x14ac:dyDescent="0.25">
      <c r="B77" s="100"/>
      <c r="C77" s="51" t="s">
        <v>152</v>
      </c>
      <c r="D77" s="145">
        <v>4</v>
      </c>
      <c r="E77" s="145">
        <v>5</v>
      </c>
      <c r="F77" s="145">
        <v>1</v>
      </c>
      <c r="G77" s="145">
        <v>14</v>
      </c>
      <c r="H77" s="185">
        <v>24</v>
      </c>
    </row>
    <row r="78" spans="2:8" x14ac:dyDescent="0.25">
      <c r="B78" s="100"/>
      <c r="C78" s="51" t="s">
        <v>153</v>
      </c>
      <c r="D78" s="145">
        <v>57</v>
      </c>
      <c r="E78" s="145">
        <v>45</v>
      </c>
      <c r="F78" s="145">
        <v>28</v>
      </c>
      <c r="G78" s="145">
        <v>69</v>
      </c>
      <c r="H78" s="185">
        <v>199</v>
      </c>
    </row>
    <row r="79" spans="2:8" x14ac:dyDescent="0.25">
      <c r="B79" s="100"/>
      <c r="C79" s="51" t="s">
        <v>154</v>
      </c>
      <c r="D79" s="145">
        <v>1</v>
      </c>
      <c r="E79" s="145">
        <v>0</v>
      </c>
      <c r="F79" s="145">
        <v>0</v>
      </c>
      <c r="G79" s="145">
        <v>6</v>
      </c>
      <c r="H79" s="185">
        <v>7</v>
      </c>
    </row>
    <row r="80" spans="2:8" x14ac:dyDescent="0.25">
      <c r="B80" s="100"/>
      <c r="C80" s="51" t="s">
        <v>155</v>
      </c>
      <c r="D80" s="145">
        <v>6</v>
      </c>
      <c r="E80" s="145">
        <v>6</v>
      </c>
      <c r="F80" s="145">
        <v>3</v>
      </c>
      <c r="G80" s="145">
        <v>10</v>
      </c>
      <c r="H80" s="185">
        <v>25</v>
      </c>
    </row>
    <row r="81" spans="2:8" x14ac:dyDescent="0.25">
      <c r="B81" s="100"/>
      <c r="C81" s="51" t="s">
        <v>156</v>
      </c>
      <c r="D81" s="145">
        <v>10</v>
      </c>
      <c r="E81" s="145">
        <v>6</v>
      </c>
      <c r="F81" s="145">
        <v>7</v>
      </c>
      <c r="G81" s="145">
        <v>5</v>
      </c>
      <c r="H81" s="185">
        <v>28</v>
      </c>
    </row>
    <row r="82" spans="2:8" x14ac:dyDescent="0.25">
      <c r="B82" s="100"/>
      <c r="C82" s="51" t="s">
        <v>119</v>
      </c>
      <c r="D82" s="145">
        <v>10</v>
      </c>
      <c r="E82" s="145">
        <v>9</v>
      </c>
      <c r="F82" s="145">
        <v>12</v>
      </c>
      <c r="G82" s="145">
        <v>66</v>
      </c>
      <c r="H82" s="185">
        <v>97</v>
      </c>
    </row>
    <row r="83" spans="2:8" x14ac:dyDescent="0.25">
      <c r="B83" s="100"/>
      <c r="C83" s="51" t="s">
        <v>90</v>
      </c>
      <c r="D83" s="185">
        <v>259</v>
      </c>
      <c r="E83" s="185">
        <v>324</v>
      </c>
      <c r="F83" s="185">
        <v>267</v>
      </c>
      <c r="G83" s="185">
        <v>568</v>
      </c>
      <c r="H83" s="185">
        <v>1418</v>
      </c>
    </row>
    <row r="84" spans="2:8" ht="3" customHeight="1" x14ac:dyDescent="0.25">
      <c r="B84" s="100"/>
      <c r="C84" s="177"/>
      <c r="D84" s="188"/>
      <c r="E84" s="188"/>
      <c r="F84" s="188"/>
      <c r="G84" s="188"/>
      <c r="H84" s="189"/>
    </row>
    <row r="85" spans="2:8" x14ac:dyDescent="0.25">
      <c r="B85" s="180">
        <v>2006</v>
      </c>
      <c r="C85" s="181"/>
      <c r="D85" s="183"/>
      <c r="E85" s="183"/>
      <c r="F85" s="183"/>
      <c r="G85" s="183"/>
      <c r="H85" s="183"/>
    </row>
    <row r="86" spans="2:8" x14ac:dyDescent="0.25">
      <c r="B86" s="184"/>
      <c r="C86" s="51" t="s">
        <v>182</v>
      </c>
      <c r="D86" s="145">
        <v>11</v>
      </c>
      <c r="E86" s="145">
        <v>23</v>
      </c>
      <c r="F86" s="145">
        <v>19</v>
      </c>
      <c r="G86" s="145">
        <v>23</v>
      </c>
      <c r="H86" s="185">
        <v>76</v>
      </c>
    </row>
    <row r="87" spans="2:8" x14ac:dyDescent="0.25">
      <c r="B87" s="184"/>
      <c r="C87" s="51" t="s">
        <v>147</v>
      </c>
      <c r="D87" s="145">
        <v>34</v>
      </c>
      <c r="E87" s="145">
        <v>41</v>
      </c>
      <c r="F87" s="145">
        <v>68</v>
      </c>
      <c r="G87" s="145">
        <v>55</v>
      </c>
      <c r="H87" s="185">
        <v>198</v>
      </c>
    </row>
    <row r="88" spans="2:8" x14ac:dyDescent="0.25">
      <c r="B88" s="184"/>
      <c r="C88" s="51" t="s">
        <v>148</v>
      </c>
      <c r="D88" s="145">
        <v>54</v>
      </c>
      <c r="E88" s="145">
        <v>61</v>
      </c>
      <c r="F88" s="145">
        <v>156</v>
      </c>
      <c r="G88" s="145">
        <v>130</v>
      </c>
      <c r="H88" s="185">
        <v>401</v>
      </c>
    </row>
    <row r="89" spans="2:8" x14ac:dyDescent="0.25">
      <c r="B89" s="184"/>
      <c r="C89" s="51" t="s">
        <v>149</v>
      </c>
      <c r="D89" s="145">
        <v>40</v>
      </c>
      <c r="E89" s="145">
        <v>38</v>
      </c>
      <c r="F89" s="145">
        <v>64</v>
      </c>
      <c r="G89" s="145">
        <v>39</v>
      </c>
      <c r="H89" s="185">
        <v>181</v>
      </c>
    </row>
    <row r="90" spans="2:8" x14ac:dyDescent="0.25">
      <c r="B90" s="184"/>
      <c r="C90" s="51" t="s">
        <v>150</v>
      </c>
      <c r="D90" s="145">
        <v>126</v>
      </c>
      <c r="E90" s="145">
        <v>194</v>
      </c>
      <c r="F90" s="145">
        <v>263</v>
      </c>
      <c r="G90" s="145">
        <v>175</v>
      </c>
      <c r="H90" s="185">
        <v>758</v>
      </c>
    </row>
    <row r="91" spans="2:8" x14ac:dyDescent="0.25">
      <c r="B91" s="100"/>
      <c r="C91" s="51" t="s">
        <v>151</v>
      </c>
      <c r="D91" s="145">
        <v>10</v>
      </c>
      <c r="E91" s="145">
        <v>9</v>
      </c>
      <c r="F91" s="145">
        <v>15</v>
      </c>
      <c r="G91" s="145">
        <v>11</v>
      </c>
      <c r="H91" s="185">
        <v>45</v>
      </c>
    </row>
    <row r="92" spans="2:8" x14ac:dyDescent="0.25">
      <c r="B92" s="100"/>
      <c r="C92" s="51" t="s">
        <v>152</v>
      </c>
      <c r="D92" s="145">
        <v>6</v>
      </c>
      <c r="E92" s="145">
        <v>10</v>
      </c>
      <c r="F92" s="145">
        <v>4</v>
      </c>
      <c r="G92" s="145">
        <v>16</v>
      </c>
      <c r="H92" s="185">
        <v>36</v>
      </c>
    </row>
    <row r="93" spans="2:8" x14ac:dyDescent="0.25">
      <c r="B93" s="100"/>
      <c r="C93" s="51" t="s">
        <v>153</v>
      </c>
      <c r="D93" s="145">
        <v>64</v>
      </c>
      <c r="E93" s="145">
        <v>47</v>
      </c>
      <c r="F93" s="145">
        <v>103</v>
      </c>
      <c r="G93" s="145">
        <v>87</v>
      </c>
      <c r="H93" s="185">
        <v>301</v>
      </c>
    </row>
    <row r="94" spans="2:8" x14ac:dyDescent="0.25">
      <c r="B94" s="100"/>
      <c r="C94" s="51" t="s">
        <v>154</v>
      </c>
      <c r="D94" s="145">
        <v>4</v>
      </c>
      <c r="E94" s="145">
        <v>2</v>
      </c>
      <c r="F94" s="145">
        <v>1</v>
      </c>
      <c r="G94" s="145">
        <v>4</v>
      </c>
      <c r="H94" s="185">
        <v>11</v>
      </c>
    </row>
    <row r="95" spans="2:8" x14ac:dyDescent="0.25">
      <c r="B95" s="100"/>
      <c r="C95" s="51" t="s">
        <v>155</v>
      </c>
      <c r="D95" s="145">
        <v>11</v>
      </c>
      <c r="E95" s="145">
        <v>7</v>
      </c>
      <c r="F95" s="145">
        <v>12</v>
      </c>
      <c r="G95" s="145">
        <v>7</v>
      </c>
      <c r="H95" s="185">
        <v>37</v>
      </c>
    </row>
    <row r="96" spans="2:8" x14ac:dyDescent="0.25">
      <c r="B96" s="100"/>
      <c r="C96" s="51" t="s">
        <v>156</v>
      </c>
      <c r="D96" s="145">
        <v>6</v>
      </c>
      <c r="E96" s="145">
        <v>4</v>
      </c>
      <c r="F96" s="145">
        <v>8</v>
      </c>
      <c r="G96" s="145">
        <v>6</v>
      </c>
      <c r="H96" s="185">
        <v>24</v>
      </c>
    </row>
    <row r="97" spans="2:8" x14ac:dyDescent="0.25">
      <c r="B97" s="100"/>
      <c r="C97" s="51" t="s">
        <v>119</v>
      </c>
      <c r="D97" s="145">
        <v>25</v>
      </c>
      <c r="E97" s="145">
        <v>34</v>
      </c>
      <c r="F97" s="145">
        <v>142</v>
      </c>
      <c r="G97" s="145">
        <v>181</v>
      </c>
      <c r="H97" s="185">
        <v>382</v>
      </c>
    </row>
    <row r="98" spans="2:8" x14ac:dyDescent="0.25">
      <c r="B98" s="100"/>
      <c r="C98" s="51" t="s">
        <v>90</v>
      </c>
      <c r="D98" s="185">
        <v>391</v>
      </c>
      <c r="E98" s="185">
        <v>470</v>
      </c>
      <c r="F98" s="185">
        <v>855</v>
      </c>
      <c r="G98" s="185">
        <v>734</v>
      </c>
      <c r="H98" s="185">
        <v>2450</v>
      </c>
    </row>
    <row r="99" spans="2:8" ht="3" customHeight="1" x14ac:dyDescent="0.25">
      <c r="B99" s="100"/>
      <c r="C99" s="177"/>
      <c r="D99" s="188"/>
      <c r="E99" s="188"/>
      <c r="F99" s="188"/>
      <c r="G99" s="188"/>
      <c r="H99" s="189"/>
    </row>
    <row r="100" spans="2:8" x14ac:dyDescent="0.25">
      <c r="B100" s="180">
        <v>2007</v>
      </c>
      <c r="C100" s="181"/>
      <c r="D100" s="183"/>
      <c r="E100" s="183"/>
      <c r="F100" s="183"/>
      <c r="G100" s="183"/>
      <c r="H100" s="183"/>
    </row>
    <row r="101" spans="2:8" x14ac:dyDescent="0.25">
      <c r="B101" s="184"/>
      <c r="C101" s="51" t="s">
        <v>182</v>
      </c>
      <c r="D101" s="145">
        <v>23</v>
      </c>
      <c r="E101" s="145">
        <v>31</v>
      </c>
      <c r="F101" s="145">
        <v>31</v>
      </c>
      <c r="G101" s="145">
        <v>30</v>
      </c>
      <c r="H101" s="185">
        <v>115</v>
      </c>
    </row>
    <row r="102" spans="2:8" x14ac:dyDescent="0.25">
      <c r="B102" s="184"/>
      <c r="C102" s="51" t="s">
        <v>147</v>
      </c>
      <c r="D102" s="145">
        <v>41</v>
      </c>
      <c r="E102" s="145">
        <v>35</v>
      </c>
      <c r="F102" s="145">
        <v>67</v>
      </c>
      <c r="G102" s="145">
        <v>73</v>
      </c>
      <c r="H102" s="185">
        <v>216</v>
      </c>
    </row>
    <row r="103" spans="2:8" x14ac:dyDescent="0.25">
      <c r="B103" s="184"/>
      <c r="C103" s="51" t="s">
        <v>148</v>
      </c>
      <c r="D103" s="145">
        <v>47</v>
      </c>
      <c r="E103" s="145">
        <v>67</v>
      </c>
      <c r="F103" s="145">
        <v>138</v>
      </c>
      <c r="G103" s="145">
        <v>136</v>
      </c>
      <c r="H103" s="185">
        <v>388</v>
      </c>
    </row>
    <row r="104" spans="2:8" x14ac:dyDescent="0.25">
      <c r="B104" s="184"/>
      <c r="C104" s="51" t="s">
        <v>149</v>
      </c>
      <c r="D104" s="145">
        <v>48</v>
      </c>
      <c r="E104" s="145">
        <v>35</v>
      </c>
      <c r="F104" s="145">
        <v>60</v>
      </c>
      <c r="G104" s="145">
        <v>54</v>
      </c>
      <c r="H104" s="185">
        <v>197</v>
      </c>
    </row>
    <row r="105" spans="2:8" x14ac:dyDescent="0.25">
      <c r="B105" s="184"/>
      <c r="C105" s="51" t="s">
        <v>150</v>
      </c>
      <c r="D105" s="145">
        <v>188</v>
      </c>
      <c r="E105" s="145">
        <v>215</v>
      </c>
      <c r="F105" s="145">
        <v>296</v>
      </c>
      <c r="G105" s="145">
        <v>323</v>
      </c>
      <c r="H105" s="185">
        <v>1022</v>
      </c>
    </row>
    <row r="106" spans="2:8" x14ac:dyDescent="0.25">
      <c r="B106" s="100"/>
      <c r="C106" s="51" t="s">
        <v>151</v>
      </c>
      <c r="D106" s="145">
        <v>19</v>
      </c>
      <c r="E106" s="145">
        <v>8</v>
      </c>
      <c r="F106" s="145">
        <v>20</v>
      </c>
      <c r="G106" s="145">
        <v>32</v>
      </c>
      <c r="H106" s="185">
        <v>79</v>
      </c>
    </row>
    <row r="107" spans="2:8" x14ac:dyDescent="0.25">
      <c r="B107" s="100"/>
      <c r="C107" s="51" t="s">
        <v>152</v>
      </c>
      <c r="D107" s="145">
        <v>9</v>
      </c>
      <c r="E107" s="145">
        <v>12</v>
      </c>
      <c r="F107" s="145">
        <v>3</v>
      </c>
      <c r="G107" s="145">
        <v>19</v>
      </c>
      <c r="H107" s="185">
        <v>43</v>
      </c>
    </row>
    <row r="108" spans="2:8" x14ac:dyDescent="0.25">
      <c r="B108" s="100"/>
      <c r="C108" s="51" t="s">
        <v>153</v>
      </c>
      <c r="D108" s="145">
        <v>37</v>
      </c>
      <c r="E108" s="145">
        <v>55</v>
      </c>
      <c r="F108" s="145">
        <v>89</v>
      </c>
      <c r="G108" s="145">
        <v>53</v>
      </c>
      <c r="H108" s="185">
        <v>234</v>
      </c>
    </row>
    <row r="109" spans="2:8" x14ac:dyDescent="0.25">
      <c r="B109" s="100"/>
      <c r="C109" s="51" t="s">
        <v>154</v>
      </c>
      <c r="D109" s="145">
        <v>0</v>
      </c>
      <c r="E109" s="145">
        <v>7</v>
      </c>
      <c r="F109" s="145">
        <v>0</v>
      </c>
      <c r="G109" s="145">
        <v>5</v>
      </c>
      <c r="H109" s="185">
        <v>12</v>
      </c>
    </row>
    <row r="110" spans="2:8" x14ac:dyDescent="0.25">
      <c r="B110" s="100"/>
      <c r="C110" s="51" t="s">
        <v>155</v>
      </c>
      <c r="D110" s="145">
        <v>7</v>
      </c>
      <c r="E110" s="145">
        <v>6</v>
      </c>
      <c r="F110" s="145">
        <v>7</v>
      </c>
      <c r="G110" s="145">
        <v>7</v>
      </c>
      <c r="H110" s="185">
        <v>27</v>
      </c>
    </row>
    <row r="111" spans="2:8" x14ac:dyDescent="0.25">
      <c r="B111" s="100"/>
      <c r="C111" s="51" t="s">
        <v>156</v>
      </c>
      <c r="D111" s="145">
        <v>198</v>
      </c>
      <c r="E111" s="145">
        <v>7</v>
      </c>
      <c r="F111" s="145">
        <v>16</v>
      </c>
      <c r="G111" s="145">
        <v>99</v>
      </c>
      <c r="H111" s="185">
        <v>320</v>
      </c>
    </row>
    <row r="112" spans="2:8" x14ac:dyDescent="0.25">
      <c r="B112" s="100"/>
      <c r="C112" s="51" t="s">
        <v>119</v>
      </c>
      <c r="D112" s="145">
        <v>474</v>
      </c>
      <c r="E112" s="145">
        <v>275</v>
      </c>
      <c r="F112" s="145">
        <v>169</v>
      </c>
      <c r="G112" s="145">
        <v>228</v>
      </c>
      <c r="H112" s="185">
        <v>1146</v>
      </c>
    </row>
    <row r="113" spans="2:8" x14ac:dyDescent="0.25">
      <c r="B113" s="100"/>
      <c r="C113" s="51" t="s">
        <v>90</v>
      </c>
      <c r="D113" s="185">
        <v>1091</v>
      </c>
      <c r="E113" s="185">
        <v>753</v>
      </c>
      <c r="F113" s="185">
        <v>896</v>
      </c>
      <c r="G113" s="185">
        <v>1059</v>
      </c>
      <c r="H113" s="185">
        <v>3799</v>
      </c>
    </row>
    <row r="114" spans="2:8" ht="3" customHeight="1" x14ac:dyDescent="0.25">
      <c r="B114" s="100"/>
      <c r="C114" s="177"/>
      <c r="D114" s="188"/>
      <c r="E114" s="188"/>
      <c r="F114" s="188"/>
      <c r="G114" s="188"/>
      <c r="H114" s="189"/>
    </row>
    <row r="115" spans="2:8" x14ac:dyDescent="0.25">
      <c r="B115" s="180">
        <v>2008</v>
      </c>
      <c r="C115" s="181"/>
      <c r="D115" s="183"/>
      <c r="E115" s="183"/>
      <c r="F115" s="183"/>
      <c r="G115" s="183"/>
      <c r="H115" s="183"/>
    </row>
    <row r="116" spans="2:8" x14ac:dyDescent="0.25">
      <c r="B116" s="184"/>
      <c r="C116" s="51" t="s">
        <v>182</v>
      </c>
      <c r="D116" s="145">
        <v>31</v>
      </c>
      <c r="E116" s="145">
        <v>31</v>
      </c>
      <c r="F116" s="145">
        <v>23</v>
      </c>
      <c r="G116" s="145">
        <v>15</v>
      </c>
      <c r="H116" s="185">
        <v>100</v>
      </c>
    </row>
    <row r="117" spans="2:8" x14ac:dyDescent="0.25">
      <c r="B117" s="184"/>
      <c r="C117" s="51" t="s">
        <v>147</v>
      </c>
      <c r="D117" s="145">
        <v>51</v>
      </c>
      <c r="E117" s="145">
        <v>62</v>
      </c>
      <c r="F117" s="145">
        <v>65</v>
      </c>
      <c r="G117" s="145">
        <v>57</v>
      </c>
      <c r="H117" s="185">
        <v>235</v>
      </c>
    </row>
    <row r="118" spans="2:8" x14ac:dyDescent="0.25">
      <c r="B118" s="184"/>
      <c r="C118" s="51" t="s">
        <v>148</v>
      </c>
      <c r="D118" s="145">
        <v>59</v>
      </c>
      <c r="E118" s="145">
        <v>77</v>
      </c>
      <c r="F118" s="145">
        <v>118</v>
      </c>
      <c r="G118" s="145">
        <v>101</v>
      </c>
      <c r="H118" s="185">
        <v>355</v>
      </c>
    </row>
    <row r="119" spans="2:8" x14ac:dyDescent="0.25">
      <c r="B119" s="184"/>
      <c r="C119" s="51" t="s">
        <v>149</v>
      </c>
      <c r="D119" s="145">
        <v>57</v>
      </c>
      <c r="E119" s="145">
        <v>46</v>
      </c>
      <c r="F119" s="145">
        <v>44</v>
      </c>
      <c r="G119" s="145">
        <v>44</v>
      </c>
      <c r="H119" s="185">
        <v>191</v>
      </c>
    </row>
    <row r="120" spans="2:8" x14ac:dyDescent="0.25">
      <c r="B120" s="184"/>
      <c r="C120" s="51" t="s">
        <v>150</v>
      </c>
      <c r="D120" s="145">
        <v>236</v>
      </c>
      <c r="E120" s="145">
        <v>226</v>
      </c>
      <c r="F120" s="145">
        <v>312</v>
      </c>
      <c r="G120" s="145">
        <v>219</v>
      </c>
      <c r="H120" s="185">
        <v>993</v>
      </c>
    </row>
    <row r="121" spans="2:8" x14ac:dyDescent="0.25">
      <c r="B121" s="100"/>
      <c r="C121" s="51" t="s">
        <v>151</v>
      </c>
      <c r="D121" s="145">
        <v>17</v>
      </c>
      <c r="E121" s="145">
        <v>23</v>
      </c>
      <c r="F121" s="145">
        <v>23</v>
      </c>
      <c r="G121" s="145">
        <v>22</v>
      </c>
      <c r="H121" s="185">
        <v>85</v>
      </c>
    </row>
    <row r="122" spans="2:8" x14ac:dyDescent="0.25">
      <c r="B122" s="100"/>
      <c r="C122" s="51" t="s">
        <v>152</v>
      </c>
      <c r="D122" s="145">
        <v>3</v>
      </c>
      <c r="E122" s="145">
        <v>10</v>
      </c>
      <c r="F122" s="145">
        <v>6</v>
      </c>
      <c r="G122" s="145">
        <v>5</v>
      </c>
      <c r="H122" s="185">
        <v>24</v>
      </c>
    </row>
    <row r="123" spans="2:8" x14ac:dyDescent="0.25">
      <c r="B123" s="100"/>
      <c r="C123" s="51" t="s">
        <v>153</v>
      </c>
      <c r="D123" s="145">
        <v>64</v>
      </c>
      <c r="E123" s="145">
        <v>46</v>
      </c>
      <c r="F123" s="145">
        <v>59</v>
      </c>
      <c r="G123" s="145">
        <v>88</v>
      </c>
      <c r="H123" s="185">
        <v>257</v>
      </c>
    </row>
    <row r="124" spans="2:8" x14ac:dyDescent="0.25">
      <c r="B124" s="100"/>
      <c r="C124" s="51" t="s">
        <v>154</v>
      </c>
      <c r="D124" s="145">
        <v>2</v>
      </c>
      <c r="E124" s="145">
        <v>4</v>
      </c>
      <c r="F124" s="145">
        <v>0</v>
      </c>
      <c r="G124" s="145">
        <v>3</v>
      </c>
      <c r="H124" s="185">
        <v>9</v>
      </c>
    </row>
    <row r="125" spans="2:8" x14ac:dyDescent="0.25">
      <c r="B125" s="100"/>
      <c r="C125" s="51" t="s">
        <v>155</v>
      </c>
      <c r="D125" s="145">
        <v>7</v>
      </c>
      <c r="E125" s="145">
        <v>13</v>
      </c>
      <c r="F125" s="145">
        <v>6</v>
      </c>
      <c r="G125" s="145">
        <v>6</v>
      </c>
      <c r="H125" s="185">
        <v>32</v>
      </c>
    </row>
    <row r="126" spans="2:8" x14ac:dyDescent="0.25">
      <c r="B126" s="100"/>
      <c r="C126" s="51" t="s">
        <v>156</v>
      </c>
      <c r="D126" s="145">
        <v>8</v>
      </c>
      <c r="E126" s="145">
        <v>7</v>
      </c>
      <c r="F126" s="145">
        <v>20</v>
      </c>
      <c r="G126" s="145">
        <v>5</v>
      </c>
      <c r="H126" s="185">
        <v>40</v>
      </c>
    </row>
    <row r="127" spans="2:8" x14ac:dyDescent="0.25">
      <c r="B127" s="100"/>
      <c r="C127" s="51" t="s">
        <v>119</v>
      </c>
      <c r="D127" s="145">
        <v>423</v>
      </c>
      <c r="E127" s="145">
        <v>263</v>
      </c>
      <c r="F127" s="145">
        <v>253</v>
      </c>
      <c r="G127" s="145">
        <v>439</v>
      </c>
      <c r="H127" s="185">
        <v>1378</v>
      </c>
    </row>
    <row r="128" spans="2:8" x14ac:dyDescent="0.25">
      <c r="B128" s="100"/>
      <c r="C128" s="51" t="s">
        <v>90</v>
      </c>
      <c r="D128" s="185">
        <v>958</v>
      </c>
      <c r="E128" s="185">
        <v>808</v>
      </c>
      <c r="F128" s="185">
        <v>929</v>
      </c>
      <c r="G128" s="185">
        <v>1004</v>
      </c>
      <c r="H128" s="185">
        <v>3699</v>
      </c>
    </row>
    <row r="129" spans="2:8" ht="3" customHeight="1" x14ac:dyDescent="0.25">
      <c r="B129" s="100"/>
      <c r="C129" s="177"/>
      <c r="D129" s="188"/>
      <c r="E129" s="188"/>
      <c r="F129" s="188"/>
      <c r="G129" s="188"/>
      <c r="H129" s="189"/>
    </row>
    <row r="130" spans="2:8" x14ac:dyDescent="0.25">
      <c r="B130" s="180">
        <v>2009</v>
      </c>
      <c r="C130" s="181"/>
      <c r="D130" s="183"/>
      <c r="E130" s="183"/>
      <c r="F130" s="183"/>
      <c r="G130" s="183"/>
      <c r="H130" s="183"/>
    </row>
    <row r="131" spans="2:8" x14ac:dyDescent="0.25">
      <c r="B131" s="184"/>
      <c r="C131" s="51" t="s">
        <v>182</v>
      </c>
      <c r="D131" s="145">
        <v>18</v>
      </c>
      <c r="E131" s="145">
        <v>24</v>
      </c>
      <c r="F131" s="145">
        <v>12</v>
      </c>
      <c r="G131" s="145">
        <v>14</v>
      </c>
      <c r="H131" s="185">
        <v>68</v>
      </c>
    </row>
    <row r="132" spans="2:8" x14ac:dyDescent="0.25">
      <c r="B132" s="184"/>
      <c r="C132" s="51" t="s">
        <v>147</v>
      </c>
      <c r="D132" s="145">
        <v>52</v>
      </c>
      <c r="E132" s="145">
        <v>41</v>
      </c>
      <c r="F132" s="145">
        <v>51</v>
      </c>
      <c r="G132" s="145">
        <v>45</v>
      </c>
      <c r="H132" s="185">
        <v>189</v>
      </c>
    </row>
    <row r="133" spans="2:8" x14ac:dyDescent="0.25">
      <c r="B133" s="184"/>
      <c r="C133" s="51" t="s">
        <v>148</v>
      </c>
      <c r="D133" s="145">
        <v>62</v>
      </c>
      <c r="E133" s="145">
        <v>63</v>
      </c>
      <c r="F133" s="145">
        <v>89</v>
      </c>
      <c r="G133" s="145">
        <v>76</v>
      </c>
      <c r="H133" s="185">
        <v>290</v>
      </c>
    </row>
    <row r="134" spans="2:8" x14ac:dyDescent="0.25">
      <c r="B134" s="184"/>
      <c r="C134" s="51" t="s">
        <v>149</v>
      </c>
      <c r="D134" s="145">
        <v>47</v>
      </c>
      <c r="E134" s="145">
        <v>33</v>
      </c>
      <c r="F134" s="145">
        <v>43</v>
      </c>
      <c r="G134" s="145">
        <v>30</v>
      </c>
      <c r="H134" s="185">
        <v>153</v>
      </c>
    </row>
    <row r="135" spans="2:8" x14ac:dyDescent="0.25">
      <c r="B135" s="184"/>
      <c r="C135" s="51" t="s">
        <v>150</v>
      </c>
      <c r="D135" s="145">
        <v>173</v>
      </c>
      <c r="E135" s="145">
        <v>143</v>
      </c>
      <c r="F135" s="145">
        <v>167</v>
      </c>
      <c r="G135" s="145">
        <v>124</v>
      </c>
      <c r="H135" s="185">
        <v>607</v>
      </c>
    </row>
    <row r="136" spans="2:8" x14ac:dyDescent="0.25">
      <c r="B136" s="100"/>
      <c r="C136" s="51" t="s">
        <v>151</v>
      </c>
      <c r="D136" s="145">
        <v>15</v>
      </c>
      <c r="E136" s="145">
        <v>15</v>
      </c>
      <c r="F136" s="145">
        <v>18</v>
      </c>
      <c r="G136" s="145">
        <v>12</v>
      </c>
      <c r="H136" s="185">
        <v>60</v>
      </c>
    </row>
    <row r="137" spans="2:8" x14ac:dyDescent="0.25">
      <c r="B137" s="100"/>
      <c r="C137" s="51" t="s">
        <v>152</v>
      </c>
      <c r="D137" s="145">
        <v>6</v>
      </c>
      <c r="E137" s="145">
        <v>6</v>
      </c>
      <c r="F137" s="145">
        <v>5</v>
      </c>
      <c r="G137" s="145">
        <v>10</v>
      </c>
      <c r="H137" s="185">
        <v>27</v>
      </c>
    </row>
    <row r="138" spans="2:8" x14ac:dyDescent="0.25">
      <c r="B138" s="100"/>
      <c r="C138" s="51" t="s">
        <v>153</v>
      </c>
      <c r="D138" s="145">
        <v>66</v>
      </c>
      <c r="E138" s="145">
        <v>37</v>
      </c>
      <c r="F138" s="145">
        <v>42</v>
      </c>
      <c r="G138" s="145">
        <v>35</v>
      </c>
      <c r="H138" s="185">
        <v>180</v>
      </c>
    </row>
    <row r="139" spans="2:8" x14ac:dyDescent="0.25">
      <c r="B139" s="100"/>
      <c r="C139" s="51" t="s">
        <v>154</v>
      </c>
      <c r="D139" s="145">
        <v>2</v>
      </c>
      <c r="E139" s="145">
        <v>2</v>
      </c>
      <c r="F139" s="145">
        <v>0</v>
      </c>
      <c r="G139" s="145">
        <v>1</v>
      </c>
      <c r="H139" s="185">
        <v>5</v>
      </c>
    </row>
    <row r="140" spans="2:8" x14ac:dyDescent="0.25">
      <c r="B140" s="100"/>
      <c r="C140" s="51" t="s">
        <v>155</v>
      </c>
      <c r="D140" s="145">
        <v>10</v>
      </c>
      <c r="E140" s="145">
        <v>7</v>
      </c>
      <c r="F140" s="145">
        <v>4</v>
      </c>
      <c r="G140" s="145">
        <v>8</v>
      </c>
      <c r="H140" s="185">
        <v>29</v>
      </c>
    </row>
    <row r="141" spans="2:8" x14ac:dyDescent="0.25">
      <c r="B141" s="100"/>
      <c r="C141" s="51" t="s">
        <v>156</v>
      </c>
      <c r="D141" s="145">
        <v>10</v>
      </c>
      <c r="E141" s="145">
        <v>11</v>
      </c>
      <c r="F141" s="145">
        <v>20</v>
      </c>
      <c r="G141" s="145">
        <v>9</v>
      </c>
      <c r="H141" s="185">
        <v>50</v>
      </c>
    </row>
    <row r="142" spans="2:8" x14ac:dyDescent="0.25">
      <c r="B142" s="100"/>
      <c r="C142" s="51" t="s">
        <v>119</v>
      </c>
      <c r="D142" s="145">
        <v>423</v>
      </c>
      <c r="E142" s="145">
        <v>87</v>
      </c>
      <c r="F142" s="145">
        <v>68</v>
      </c>
      <c r="G142" s="145">
        <v>63</v>
      </c>
      <c r="H142" s="185">
        <v>641</v>
      </c>
    </row>
    <row r="143" spans="2:8" x14ac:dyDescent="0.25">
      <c r="B143" s="100"/>
      <c r="C143" s="51" t="s">
        <v>90</v>
      </c>
      <c r="D143" s="185">
        <v>884</v>
      </c>
      <c r="E143" s="185">
        <v>469</v>
      </c>
      <c r="F143" s="185">
        <v>519</v>
      </c>
      <c r="G143" s="185">
        <v>427</v>
      </c>
      <c r="H143" s="185">
        <v>2299</v>
      </c>
    </row>
    <row r="144" spans="2:8" ht="3" customHeight="1" x14ac:dyDescent="0.25">
      <c r="B144" s="100"/>
      <c r="C144" s="177"/>
      <c r="D144" s="188"/>
      <c r="E144" s="188"/>
      <c r="F144" s="188"/>
      <c r="G144" s="188"/>
      <c r="H144" s="189"/>
    </row>
    <row r="145" spans="2:8" x14ac:dyDescent="0.25">
      <c r="B145" s="180">
        <v>2010</v>
      </c>
      <c r="C145" s="181"/>
      <c r="D145" s="183"/>
      <c r="E145" s="183"/>
      <c r="F145" s="183"/>
      <c r="G145" s="183"/>
      <c r="H145" s="183"/>
    </row>
    <row r="146" spans="2:8" x14ac:dyDescent="0.25">
      <c r="B146" s="184"/>
      <c r="C146" s="51" t="s">
        <v>182</v>
      </c>
      <c r="D146" s="145">
        <v>10</v>
      </c>
      <c r="E146" s="145">
        <v>14</v>
      </c>
      <c r="F146" s="145">
        <v>10</v>
      </c>
      <c r="G146" s="145">
        <v>11</v>
      </c>
      <c r="H146" s="185">
        <v>45</v>
      </c>
    </row>
    <row r="147" spans="2:8" x14ac:dyDescent="0.25">
      <c r="B147" s="184"/>
      <c r="C147" s="51" t="s">
        <v>147</v>
      </c>
      <c r="D147" s="145">
        <v>33</v>
      </c>
      <c r="E147" s="145">
        <v>36</v>
      </c>
      <c r="F147" s="145">
        <v>38</v>
      </c>
      <c r="G147" s="145">
        <v>56</v>
      </c>
      <c r="H147" s="185">
        <v>163</v>
      </c>
    </row>
    <row r="148" spans="2:8" x14ac:dyDescent="0.25">
      <c r="B148" s="184"/>
      <c r="C148" s="51" t="s">
        <v>148</v>
      </c>
      <c r="D148" s="145">
        <v>48</v>
      </c>
      <c r="E148" s="145">
        <v>48</v>
      </c>
      <c r="F148" s="145">
        <v>51</v>
      </c>
      <c r="G148" s="145">
        <v>63</v>
      </c>
      <c r="H148" s="185">
        <v>210</v>
      </c>
    </row>
    <row r="149" spans="2:8" x14ac:dyDescent="0.25">
      <c r="B149" s="184"/>
      <c r="C149" s="51" t="s">
        <v>149</v>
      </c>
      <c r="D149" s="145">
        <v>35</v>
      </c>
      <c r="E149" s="145">
        <v>22</v>
      </c>
      <c r="F149" s="145">
        <v>43</v>
      </c>
      <c r="G149" s="145">
        <v>21</v>
      </c>
      <c r="H149" s="185">
        <v>121</v>
      </c>
    </row>
    <row r="150" spans="2:8" x14ac:dyDescent="0.25">
      <c r="B150" s="184"/>
      <c r="C150" s="51" t="s">
        <v>150</v>
      </c>
      <c r="D150" s="145">
        <v>119</v>
      </c>
      <c r="E150" s="145">
        <v>115</v>
      </c>
      <c r="F150" s="145">
        <v>112</v>
      </c>
      <c r="G150" s="145">
        <v>109</v>
      </c>
      <c r="H150" s="185">
        <v>455</v>
      </c>
    </row>
    <row r="151" spans="2:8" x14ac:dyDescent="0.25">
      <c r="B151" s="100"/>
      <c r="C151" s="51" t="s">
        <v>151</v>
      </c>
      <c r="D151" s="145">
        <v>17</v>
      </c>
      <c r="E151" s="145">
        <v>8</v>
      </c>
      <c r="F151" s="145">
        <v>4</v>
      </c>
      <c r="G151" s="145">
        <v>15</v>
      </c>
      <c r="H151" s="185">
        <v>44</v>
      </c>
    </row>
    <row r="152" spans="2:8" x14ac:dyDescent="0.25">
      <c r="B152" s="100"/>
      <c r="C152" s="51" t="s">
        <v>152</v>
      </c>
      <c r="D152" s="145">
        <v>4</v>
      </c>
      <c r="E152" s="145">
        <v>3</v>
      </c>
      <c r="F152" s="145">
        <v>1</v>
      </c>
      <c r="G152" s="145">
        <v>8</v>
      </c>
      <c r="H152" s="185">
        <v>16</v>
      </c>
    </row>
    <row r="153" spans="2:8" x14ac:dyDescent="0.25">
      <c r="B153" s="100"/>
      <c r="C153" s="51" t="s">
        <v>153</v>
      </c>
      <c r="D153" s="145">
        <v>19</v>
      </c>
      <c r="E153" s="145">
        <v>23</v>
      </c>
      <c r="F153" s="145">
        <v>41</v>
      </c>
      <c r="G153" s="145">
        <v>68</v>
      </c>
      <c r="H153" s="185">
        <v>151</v>
      </c>
    </row>
    <row r="154" spans="2:8" x14ac:dyDescent="0.25">
      <c r="B154" s="100"/>
      <c r="C154" s="51" t="s">
        <v>154</v>
      </c>
      <c r="D154" s="145">
        <v>1</v>
      </c>
      <c r="E154" s="145">
        <v>0</v>
      </c>
      <c r="F154" s="145">
        <v>1</v>
      </c>
      <c r="G154" s="145">
        <v>3</v>
      </c>
      <c r="H154" s="185">
        <v>5</v>
      </c>
    </row>
    <row r="155" spans="2:8" x14ac:dyDescent="0.25">
      <c r="B155" s="100"/>
      <c r="C155" s="51" t="s">
        <v>155</v>
      </c>
      <c r="D155" s="145">
        <v>7</v>
      </c>
      <c r="E155" s="145">
        <v>2</v>
      </c>
      <c r="F155" s="145">
        <v>7</v>
      </c>
      <c r="G155" s="145">
        <v>7</v>
      </c>
      <c r="H155" s="185">
        <v>23</v>
      </c>
    </row>
    <row r="156" spans="2:8" x14ac:dyDescent="0.25">
      <c r="B156" s="100"/>
      <c r="C156" s="51" t="s">
        <v>156</v>
      </c>
      <c r="D156" s="145">
        <v>9</v>
      </c>
      <c r="E156" s="145">
        <v>2</v>
      </c>
      <c r="F156" s="145">
        <v>11</v>
      </c>
      <c r="G156" s="145">
        <v>12</v>
      </c>
      <c r="H156" s="185">
        <v>34</v>
      </c>
    </row>
    <row r="157" spans="2:8" x14ac:dyDescent="0.25">
      <c r="B157" s="100"/>
      <c r="C157" s="51" t="s">
        <v>119</v>
      </c>
      <c r="D157" s="145">
        <v>65</v>
      </c>
      <c r="E157" s="145">
        <v>34</v>
      </c>
      <c r="F157" s="145">
        <v>31</v>
      </c>
      <c r="G157" s="145">
        <v>44</v>
      </c>
      <c r="H157" s="185">
        <v>174</v>
      </c>
    </row>
    <row r="158" spans="2:8" x14ac:dyDescent="0.25">
      <c r="B158" s="100"/>
      <c r="C158" s="51" t="s">
        <v>90</v>
      </c>
      <c r="D158" s="185">
        <v>367</v>
      </c>
      <c r="E158" s="185">
        <v>307</v>
      </c>
      <c r="F158" s="185">
        <v>350</v>
      </c>
      <c r="G158" s="185">
        <v>417</v>
      </c>
      <c r="H158" s="185">
        <v>1441</v>
      </c>
    </row>
    <row r="159" spans="2:8" ht="3" customHeight="1" x14ac:dyDescent="0.25">
      <c r="B159" s="100"/>
      <c r="C159" s="177"/>
      <c r="D159" s="188"/>
      <c r="E159" s="188"/>
      <c r="F159" s="188"/>
      <c r="G159" s="188"/>
      <c r="H159" s="189"/>
    </row>
    <row r="160" spans="2:8" x14ac:dyDescent="0.25">
      <c r="B160" s="180">
        <v>2011</v>
      </c>
      <c r="C160" s="181"/>
      <c r="D160" s="183"/>
      <c r="E160" s="183"/>
      <c r="F160" s="183"/>
      <c r="G160" s="183"/>
      <c r="H160" s="183"/>
    </row>
    <row r="161" spans="2:8" x14ac:dyDescent="0.25">
      <c r="B161" s="184"/>
      <c r="C161" s="51" t="s">
        <v>182</v>
      </c>
      <c r="D161" s="145">
        <v>17</v>
      </c>
      <c r="E161" s="145">
        <v>9</v>
      </c>
      <c r="F161" s="145">
        <v>8</v>
      </c>
      <c r="G161" s="145">
        <v>6</v>
      </c>
      <c r="H161" s="185">
        <v>40</v>
      </c>
    </row>
    <row r="162" spans="2:8" x14ac:dyDescent="0.25">
      <c r="B162" s="184"/>
      <c r="C162" s="51" t="s">
        <v>147</v>
      </c>
      <c r="D162" s="145">
        <v>34</v>
      </c>
      <c r="E162" s="145">
        <v>54</v>
      </c>
      <c r="F162" s="145">
        <v>41</v>
      </c>
      <c r="G162" s="145">
        <v>46</v>
      </c>
      <c r="H162" s="185">
        <v>175</v>
      </c>
    </row>
    <row r="163" spans="2:8" x14ac:dyDescent="0.25">
      <c r="B163" s="184"/>
      <c r="C163" s="51" t="s">
        <v>148</v>
      </c>
      <c r="D163" s="145">
        <v>46</v>
      </c>
      <c r="E163" s="145">
        <v>44</v>
      </c>
      <c r="F163" s="145">
        <v>74</v>
      </c>
      <c r="G163" s="145">
        <v>57</v>
      </c>
      <c r="H163" s="185">
        <v>221</v>
      </c>
    </row>
    <row r="164" spans="2:8" x14ac:dyDescent="0.25">
      <c r="B164" s="184"/>
      <c r="C164" s="51" t="s">
        <v>149</v>
      </c>
      <c r="D164" s="145">
        <v>29</v>
      </c>
      <c r="E164" s="145">
        <v>27</v>
      </c>
      <c r="F164" s="145">
        <v>38</v>
      </c>
      <c r="G164" s="145">
        <v>27</v>
      </c>
      <c r="H164" s="185">
        <v>121</v>
      </c>
    </row>
    <row r="165" spans="2:8" x14ac:dyDescent="0.25">
      <c r="B165" s="184"/>
      <c r="C165" s="51" t="s">
        <v>150</v>
      </c>
      <c r="D165" s="145">
        <v>89</v>
      </c>
      <c r="E165" s="145">
        <v>98</v>
      </c>
      <c r="F165" s="145">
        <v>91</v>
      </c>
      <c r="G165" s="145">
        <v>113</v>
      </c>
      <c r="H165" s="185">
        <v>391</v>
      </c>
    </row>
    <row r="166" spans="2:8" x14ac:dyDescent="0.25">
      <c r="B166" s="100"/>
      <c r="C166" s="51" t="s">
        <v>151</v>
      </c>
      <c r="D166" s="145">
        <v>3</v>
      </c>
      <c r="E166" s="145">
        <v>7</v>
      </c>
      <c r="F166" s="145">
        <v>8</v>
      </c>
      <c r="G166" s="145">
        <v>8</v>
      </c>
      <c r="H166" s="185">
        <v>26</v>
      </c>
    </row>
    <row r="167" spans="2:8" x14ac:dyDescent="0.25">
      <c r="B167" s="100"/>
      <c r="C167" s="51" t="s">
        <v>152</v>
      </c>
      <c r="D167" s="145">
        <v>6</v>
      </c>
      <c r="E167" s="145">
        <v>4</v>
      </c>
      <c r="F167" s="145">
        <v>1</v>
      </c>
      <c r="G167" s="145">
        <v>7</v>
      </c>
      <c r="H167" s="185">
        <v>18</v>
      </c>
    </row>
    <row r="168" spans="2:8" x14ac:dyDescent="0.25">
      <c r="B168" s="100"/>
      <c r="C168" s="51" t="s">
        <v>153</v>
      </c>
      <c r="D168" s="145">
        <v>42</v>
      </c>
      <c r="E168" s="145">
        <v>28</v>
      </c>
      <c r="F168" s="145">
        <v>31</v>
      </c>
      <c r="G168" s="145">
        <v>44</v>
      </c>
      <c r="H168" s="185">
        <v>145</v>
      </c>
    </row>
    <row r="169" spans="2:8" x14ac:dyDescent="0.25">
      <c r="B169" s="100"/>
      <c r="C169" s="51" t="s">
        <v>154</v>
      </c>
      <c r="D169" s="145">
        <v>1</v>
      </c>
      <c r="E169" s="145">
        <v>1</v>
      </c>
      <c r="F169" s="145">
        <v>0</v>
      </c>
      <c r="G169" s="145">
        <v>1</v>
      </c>
      <c r="H169" s="185">
        <v>3</v>
      </c>
    </row>
    <row r="170" spans="2:8" x14ac:dyDescent="0.25">
      <c r="B170" s="100"/>
      <c r="C170" s="51" t="s">
        <v>155</v>
      </c>
      <c r="D170" s="145">
        <v>6</v>
      </c>
      <c r="E170" s="145">
        <v>2</v>
      </c>
      <c r="F170" s="145">
        <v>5</v>
      </c>
      <c r="G170" s="145">
        <v>2</v>
      </c>
      <c r="H170" s="185">
        <v>15</v>
      </c>
    </row>
    <row r="171" spans="2:8" x14ac:dyDescent="0.25">
      <c r="B171" s="100"/>
      <c r="C171" s="51" t="s">
        <v>156</v>
      </c>
      <c r="D171" s="145">
        <v>10</v>
      </c>
      <c r="E171" s="145">
        <v>12</v>
      </c>
      <c r="F171" s="145">
        <v>21</v>
      </c>
      <c r="G171" s="145">
        <v>19</v>
      </c>
      <c r="H171" s="185">
        <v>62</v>
      </c>
    </row>
    <row r="172" spans="2:8" x14ac:dyDescent="0.25">
      <c r="B172" s="100"/>
      <c r="C172" s="51" t="s">
        <v>119</v>
      </c>
      <c r="D172" s="145">
        <v>35</v>
      </c>
      <c r="E172" s="145">
        <v>65</v>
      </c>
      <c r="F172" s="145">
        <v>37</v>
      </c>
      <c r="G172" s="145">
        <v>29</v>
      </c>
      <c r="H172" s="185">
        <v>166</v>
      </c>
    </row>
    <row r="173" spans="2:8" x14ac:dyDescent="0.25">
      <c r="B173" s="100"/>
      <c r="C173" s="51" t="s">
        <v>90</v>
      </c>
      <c r="D173" s="185">
        <v>318</v>
      </c>
      <c r="E173" s="185">
        <v>351</v>
      </c>
      <c r="F173" s="185">
        <v>355</v>
      </c>
      <c r="G173" s="185">
        <v>359</v>
      </c>
      <c r="H173" s="185">
        <v>1383</v>
      </c>
    </row>
    <row r="174" spans="2:8" ht="3" customHeight="1" x14ac:dyDescent="0.25">
      <c r="B174" s="100"/>
      <c r="C174" s="177"/>
      <c r="D174" s="188"/>
      <c r="E174" s="188"/>
      <c r="F174" s="188"/>
      <c r="G174" s="188"/>
      <c r="H174" s="189"/>
    </row>
    <row r="175" spans="2:8" x14ac:dyDescent="0.25">
      <c r="B175" s="180">
        <v>2012</v>
      </c>
      <c r="C175" s="181"/>
      <c r="D175" s="183"/>
      <c r="E175" s="183"/>
      <c r="F175" s="183"/>
      <c r="G175" s="183"/>
      <c r="H175" s="183"/>
    </row>
    <row r="176" spans="2:8" x14ac:dyDescent="0.25">
      <c r="B176" s="184"/>
      <c r="C176" s="51" t="s">
        <v>182</v>
      </c>
      <c r="D176" s="145">
        <v>13</v>
      </c>
      <c r="E176" s="145">
        <v>8</v>
      </c>
      <c r="F176" s="145">
        <v>6</v>
      </c>
      <c r="G176" s="145">
        <v>10</v>
      </c>
      <c r="H176" s="185">
        <v>37</v>
      </c>
    </row>
    <row r="177" spans="2:8" x14ac:dyDescent="0.25">
      <c r="B177" s="184"/>
      <c r="C177" s="51" t="s">
        <v>147</v>
      </c>
      <c r="D177" s="145">
        <v>42</v>
      </c>
      <c r="E177" s="145">
        <v>43</v>
      </c>
      <c r="F177" s="145">
        <v>46</v>
      </c>
      <c r="G177" s="145">
        <v>41</v>
      </c>
      <c r="H177" s="185">
        <v>172</v>
      </c>
    </row>
    <row r="178" spans="2:8" x14ac:dyDescent="0.25">
      <c r="B178" s="184"/>
      <c r="C178" s="51" t="s">
        <v>148</v>
      </c>
      <c r="D178" s="145">
        <v>37</v>
      </c>
      <c r="E178" s="145">
        <v>72</v>
      </c>
      <c r="F178" s="145">
        <v>69</v>
      </c>
      <c r="G178" s="145">
        <v>61</v>
      </c>
      <c r="H178" s="185">
        <v>239</v>
      </c>
    </row>
    <row r="179" spans="2:8" x14ac:dyDescent="0.25">
      <c r="B179" s="184"/>
      <c r="C179" s="51" t="s">
        <v>149</v>
      </c>
      <c r="D179" s="145">
        <v>27</v>
      </c>
      <c r="E179" s="145">
        <v>27</v>
      </c>
      <c r="F179" s="145">
        <v>22</v>
      </c>
      <c r="G179" s="145">
        <v>22</v>
      </c>
      <c r="H179" s="185">
        <v>98</v>
      </c>
    </row>
    <row r="180" spans="2:8" x14ac:dyDescent="0.25">
      <c r="B180" s="184"/>
      <c r="C180" s="51" t="s">
        <v>150</v>
      </c>
      <c r="D180" s="145">
        <v>87</v>
      </c>
      <c r="E180" s="145">
        <v>94</v>
      </c>
      <c r="F180" s="145">
        <v>69</v>
      </c>
      <c r="G180" s="145">
        <v>100</v>
      </c>
      <c r="H180" s="185">
        <v>350</v>
      </c>
    </row>
    <row r="181" spans="2:8" x14ac:dyDescent="0.25">
      <c r="B181" s="100"/>
      <c r="C181" s="51" t="s">
        <v>151</v>
      </c>
      <c r="D181" s="145">
        <v>9</v>
      </c>
      <c r="E181" s="145">
        <v>6</v>
      </c>
      <c r="F181" s="145">
        <v>7</v>
      </c>
      <c r="G181" s="145">
        <v>15</v>
      </c>
      <c r="H181" s="185">
        <v>37</v>
      </c>
    </row>
    <row r="182" spans="2:8" x14ac:dyDescent="0.25">
      <c r="B182" s="100"/>
      <c r="C182" s="51" t="s">
        <v>152</v>
      </c>
      <c r="D182" s="145">
        <v>9</v>
      </c>
      <c r="E182" s="145">
        <v>6</v>
      </c>
      <c r="F182" s="145">
        <v>1</v>
      </c>
      <c r="G182" s="145">
        <v>4</v>
      </c>
      <c r="H182" s="185">
        <v>20</v>
      </c>
    </row>
    <row r="183" spans="2:8" x14ac:dyDescent="0.25">
      <c r="B183" s="100"/>
      <c r="C183" s="51" t="s">
        <v>153</v>
      </c>
      <c r="D183" s="145">
        <v>54</v>
      </c>
      <c r="E183" s="145">
        <v>21</v>
      </c>
      <c r="F183" s="145">
        <v>11</v>
      </c>
      <c r="G183" s="145">
        <v>33</v>
      </c>
      <c r="H183" s="185">
        <v>119</v>
      </c>
    </row>
    <row r="184" spans="2:8" x14ac:dyDescent="0.25">
      <c r="B184" s="100"/>
      <c r="C184" s="51" t="s">
        <v>154</v>
      </c>
      <c r="D184" s="145">
        <v>3</v>
      </c>
      <c r="E184" s="145">
        <v>2</v>
      </c>
      <c r="F184" s="145">
        <v>0</v>
      </c>
      <c r="G184" s="145">
        <v>1</v>
      </c>
      <c r="H184" s="185">
        <v>6</v>
      </c>
    </row>
    <row r="185" spans="2:8" x14ac:dyDescent="0.25">
      <c r="B185" s="100"/>
      <c r="C185" s="51" t="s">
        <v>155</v>
      </c>
      <c r="D185" s="145">
        <v>7</v>
      </c>
      <c r="E185" s="145">
        <v>5</v>
      </c>
      <c r="F185" s="145">
        <v>6</v>
      </c>
      <c r="G185" s="145">
        <v>5</v>
      </c>
      <c r="H185" s="185">
        <v>23</v>
      </c>
    </row>
    <row r="186" spans="2:8" x14ac:dyDescent="0.25">
      <c r="B186" s="100"/>
      <c r="C186" s="51" t="s">
        <v>156</v>
      </c>
      <c r="D186" s="145">
        <v>12</v>
      </c>
      <c r="E186" s="145">
        <v>13</v>
      </c>
      <c r="F186" s="145">
        <v>12</v>
      </c>
      <c r="G186" s="145">
        <v>15</v>
      </c>
      <c r="H186" s="185">
        <v>52</v>
      </c>
    </row>
    <row r="187" spans="2:8" x14ac:dyDescent="0.25">
      <c r="B187" s="100"/>
      <c r="C187" s="51" t="s">
        <v>119</v>
      </c>
      <c r="D187" s="145">
        <v>32</v>
      </c>
      <c r="E187" s="145">
        <v>41</v>
      </c>
      <c r="F187" s="145">
        <v>29</v>
      </c>
      <c r="G187" s="145">
        <v>35</v>
      </c>
      <c r="H187" s="185">
        <v>137</v>
      </c>
    </row>
    <row r="188" spans="2:8" x14ac:dyDescent="0.25">
      <c r="B188" s="100"/>
      <c r="C188" s="51" t="s">
        <v>90</v>
      </c>
      <c r="D188" s="185">
        <v>332</v>
      </c>
      <c r="E188" s="185">
        <v>338</v>
      </c>
      <c r="F188" s="185">
        <v>278</v>
      </c>
      <c r="G188" s="185">
        <v>342</v>
      </c>
      <c r="H188" s="185">
        <v>1290</v>
      </c>
    </row>
    <row r="189" spans="2:8" ht="3" customHeight="1" x14ac:dyDescent="0.25">
      <c r="B189" s="100"/>
      <c r="C189" s="177"/>
      <c r="D189" s="188"/>
      <c r="E189" s="188"/>
      <c r="F189" s="188"/>
      <c r="G189" s="188"/>
      <c r="H189" s="189"/>
    </row>
    <row r="190" spans="2:8" x14ac:dyDescent="0.25">
      <c r="B190" s="180">
        <v>2013</v>
      </c>
      <c r="C190" s="181"/>
      <c r="D190" s="183"/>
      <c r="E190" s="183"/>
      <c r="F190" s="183"/>
      <c r="G190" s="183"/>
      <c r="H190" s="183"/>
    </row>
    <row r="191" spans="2:8" x14ac:dyDescent="0.25">
      <c r="B191" s="184"/>
      <c r="C191" s="51" t="s">
        <v>182</v>
      </c>
      <c r="D191" s="145">
        <v>7</v>
      </c>
      <c r="E191" s="145">
        <v>7</v>
      </c>
      <c r="F191" s="145">
        <v>8</v>
      </c>
      <c r="G191" s="145">
        <v>7</v>
      </c>
      <c r="H191" s="185">
        <v>29</v>
      </c>
    </row>
    <row r="192" spans="2:8" x14ac:dyDescent="0.25">
      <c r="B192" s="184"/>
      <c r="C192" s="51" t="s">
        <v>147</v>
      </c>
      <c r="D192" s="145">
        <v>33</v>
      </c>
      <c r="E192" s="145">
        <v>38</v>
      </c>
      <c r="F192" s="145">
        <v>51</v>
      </c>
      <c r="G192" s="145">
        <v>28</v>
      </c>
      <c r="H192" s="185">
        <v>150</v>
      </c>
    </row>
    <row r="193" spans="2:8" x14ac:dyDescent="0.25">
      <c r="B193" s="184"/>
      <c r="C193" s="51" t="s">
        <v>148</v>
      </c>
      <c r="D193" s="145">
        <v>37</v>
      </c>
      <c r="E193" s="145">
        <v>90</v>
      </c>
      <c r="F193" s="145">
        <v>53</v>
      </c>
      <c r="G193" s="145">
        <v>41</v>
      </c>
      <c r="H193" s="185">
        <v>221</v>
      </c>
    </row>
    <row r="194" spans="2:8" x14ac:dyDescent="0.25">
      <c r="B194" s="184"/>
      <c r="C194" s="51" t="s">
        <v>149</v>
      </c>
      <c r="D194" s="145">
        <v>16</v>
      </c>
      <c r="E194" s="145">
        <v>19</v>
      </c>
      <c r="F194" s="145">
        <v>28</v>
      </c>
      <c r="G194" s="145">
        <v>20</v>
      </c>
      <c r="H194" s="185">
        <v>83</v>
      </c>
    </row>
    <row r="195" spans="2:8" x14ac:dyDescent="0.25">
      <c r="B195" s="184"/>
      <c r="C195" s="51" t="s">
        <v>150</v>
      </c>
      <c r="D195" s="145">
        <v>62</v>
      </c>
      <c r="E195" s="145">
        <v>88</v>
      </c>
      <c r="F195" s="145">
        <v>58</v>
      </c>
      <c r="G195" s="145">
        <v>73</v>
      </c>
      <c r="H195" s="185">
        <v>281</v>
      </c>
    </row>
    <row r="196" spans="2:8" x14ac:dyDescent="0.25">
      <c r="B196" s="100"/>
      <c r="C196" s="51" t="s">
        <v>151</v>
      </c>
      <c r="D196" s="145">
        <v>6</v>
      </c>
      <c r="E196" s="145">
        <v>13</v>
      </c>
      <c r="F196" s="145">
        <v>9</v>
      </c>
      <c r="G196" s="145">
        <v>10</v>
      </c>
      <c r="H196" s="185">
        <v>38</v>
      </c>
    </row>
    <row r="197" spans="2:8" x14ac:dyDescent="0.25">
      <c r="B197" s="100"/>
      <c r="C197" s="51" t="s">
        <v>152</v>
      </c>
      <c r="D197" s="145">
        <v>10</v>
      </c>
      <c r="E197" s="145">
        <v>6</v>
      </c>
      <c r="F197" s="145">
        <v>2</v>
      </c>
      <c r="G197" s="145">
        <v>3</v>
      </c>
      <c r="H197" s="185">
        <v>21</v>
      </c>
    </row>
    <row r="198" spans="2:8" x14ac:dyDescent="0.25">
      <c r="B198" s="100"/>
      <c r="C198" s="51" t="s">
        <v>153</v>
      </c>
      <c r="D198" s="145">
        <v>34</v>
      </c>
      <c r="E198" s="145">
        <v>27</v>
      </c>
      <c r="F198" s="145">
        <v>26</v>
      </c>
      <c r="G198" s="145">
        <v>18</v>
      </c>
      <c r="H198" s="185">
        <v>105</v>
      </c>
    </row>
    <row r="199" spans="2:8" x14ac:dyDescent="0.25">
      <c r="B199" s="100"/>
      <c r="C199" s="51" t="s">
        <v>154</v>
      </c>
      <c r="D199" s="145">
        <v>0</v>
      </c>
      <c r="E199" s="145">
        <v>1</v>
      </c>
      <c r="F199" s="145">
        <v>1</v>
      </c>
      <c r="G199" s="145">
        <v>2</v>
      </c>
      <c r="H199" s="185">
        <v>4</v>
      </c>
    </row>
    <row r="200" spans="2:8" x14ac:dyDescent="0.25">
      <c r="B200" s="100"/>
      <c r="C200" s="51" t="s">
        <v>155</v>
      </c>
      <c r="D200" s="145">
        <v>6</v>
      </c>
      <c r="E200" s="145">
        <v>9</v>
      </c>
      <c r="F200" s="145">
        <v>3</v>
      </c>
      <c r="G200" s="145">
        <v>5</v>
      </c>
      <c r="H200" s="185">
        <v>23</v>
      </c>
    </row>
    <row r="201" spans="2:8" x14ac:dyDescent="0.25">
      <c r="B201" s="100"/>
      <c r="C201" s="51" t="s">
        <v>156</v>
      </c>
      <c r="D201" s="145">
        <v>18</v>
      </c>
      <c r="E201" s="145">
        <v>9</v>
      </c>
      <c r="F201" s="145">
        <v>7</v>
      </c>
      <c r="G201" s="145">
        <v>12</v>
      </c>
      <c r="H201" s="185">
        <v>46</v>
      </c>
    </row>
    <row r="202" spans="2:8" x14ac:dyDescent="0.25">
      <c r="B202" s="100"/>
      <c r="C202" s="51" t="s">
        <v>119</v>
      </c>
      <c r="D202" s="145">
        <v>61</v>
      </c>
      <c r="E202" s="145">
        <v>31</v>
      </c>
      <c r="F202" s="145">
        <v>28</v>
      </c>
      <c r="G202" s="145">
        <v>23</v>
      </c>
      <c r="H202" s="185">
        <v>143</v>
      </c>
    </row>
    <row r="203" spans="2:8" x14ac:dyDescent="0.25">
      <c r="B203" s="100"/>
      <c r="C203" s="51" t="s">
        <v>90</v>
      </c>
      <c r="D203" s="185">
        <v>290</v>
      </c>
      <c r="E203" s="185">
        <v>338</v>
      </c>
      <c r="F203" s="185">
        <v>274</v>
      </c>
      <c r="G203" s="185">
        <v>242</v>
      </c>
      <c r="H203" s="185">
        <v>1144</v>
      </c>
    </row>
    <row r="204" spans="2:8" ht="3" customHeight="1" x14ac:dyDescent="0.25">
      <c r="B204" s="100"/>
      <c r="C204" s="177"/>
      <c r="D204" s="188"/>
      <c r="E204" s="188"/>
      <c r="F204" s="188"/>
      <c r="G204" s="188"/>
      <c r="H204" s="189"/>
    </row>
    <row r="205" spans="2:8" x14ac:dyDescent="0.25">
      <c r="B205" s="180">
        <v>2014</v>
      </c>
      <c r="C205" s="181"/>
      <c r="D205" s="183"/>
      <c r="E205" s="183"/>
      <c r="F205" s="183"/>
      <c r="G205" s="183"/>
      <c r="H205" s="183"/>
    </row>
    <row r="206" spans="2:8" x14ac:dyDescent="0.25">
      <c r="B206" s="184"/>
      <c r="C206" s="51" t="s">
        <v>182</v>
      </c>
      <c r="D206" s="145">
        <v>9</v>
      </c>
      <c r="E206" s="145">
        <v>10</v>
      </c>
      <c r="F206" s="145">
        <v>8</v>
      </c>
      <c r="G206" s="145">
        <v>4</v>
      </c>
      <c r="H206" s="185">
        <v>31</v>
      </c>
    </row>
    <row r="207" spans="2:8" x14ac:dyDescent="0.25">
      <c r="B207" s="184"/>
      <c r="C207" s="51" t="s">
        <v>147</v>
      </c>
      <c r="D207" s="145">
        <v>31</v>
      </c>
      <c r="E207" s="145">
        <v>50</v>
      </c>
      <c r="F207" s="145">
        <v>37</v>
      </c>
      <c r="G207" s="145">
        <v>41</v>
      </c>
      <c r="H207" s="185">
        <v>159</v>
      </c>
    </row>
    <row r="208" spans="2:8" x14ac:dyDescent="0.25">
      <c r="B208" s="184"/>
      <c r="C208" s="51" t="s">
        <v>148</v>
      </c>
      <c r="D208" s="145">
        <v>59</v>
      </c>
      <c r="E208" s="145">
        <v>70</v>
      </c>
      <c r="F208" s="145">
        <v>65</v>
      </c>
      <c r="G208" s="145">
        <v>55</v>
      </c>
      <c r="H208" s="185">
        <v>249</v>
      </c>
    </row>
    <row r="209" spans="2:8" x14ac:dyDescent="0.25">
      <c r="B209" s="184"/>
      <c r="C209" s="51" t="s">
        <v>149</v>
      </c>
      <c r="D209" s="145">
        <v>13</v>
      </c>
      <c r="E209" s="145">
        <v>23</v>
      </c>
      <c r="F209" s="145">
        <v>22</v>
      </c>
      <c r="G209" s="145">
        <v>25</v>
      </c>
      <c r="H209" s="185">
        <v>83</v>
      </c>
    </row>
    <row r="210" spans="2:8" x14ac:dyDescent="0.25">
      <c r="B210" s="184"/>
      <c r="C210" s="51" t="s">
        <v>150</v>
      </c>
      <c r="D210" s="145">
        <v>100</v>
      </c>
      <c r="E210" s="145">
        <v>109</v>
      </c>
      <c r="F210" s="145">
        <v>76</v>
      </c>
      <c r="G210" s="145">
        <v>68</v>
      </c>
      <c r="H210" s="185">
        <v>353</v>
      </c>
    </row>
    <row r="211" spans="2:8" x14ac:dyDescent="0.25">
      <c r="B211" s="100"/>
      <c r="C211" s="51" t="s">
        <v>151</v>
      </c>
      <c r="D211" s="145">
        <v>11</v>
      </c>
      <c r="E211" s="145">
        <v>9</v>
      </c>
      <c r="F211" s="145">
        <v>7</v>
      </c>
      <c r="G211" s="145">
        <v>6</v>
      </c>
      <c r="H211" s="185">
        <v>33</v>
      </c>
    </row>
    <row r="212" spans="2:8" x14ac:dyDescent="0.25">
      <c r="B212" s="100"/>
      <c r="C212" s="51" t="s">
        <v>152</v>
      </c>
      <c r="D212" s="145">
        <v>8</v>
      </c>
      <c r="E212" s="145">
        <v>3</v>
      </c>
      <c r="F212" s="145">
        <v>4</v>
      </c>
      <c r="G212" s="145">
        <v>5</v>
      </c>
      <c r="H212" s="185">
        <v>20</v>
      </c>
    </row>
    <row r="213" spans="2:8" x14ac:dyDescent="0.25">
      <c r="B213" s="100"/>
      <c r="C213" s="51" t="s">
        <v>153</v>
      </c>
      <c r="D213" s="145">
        <v>44</v>
      </c>
      <c r="E213" s="145">
        <v>33</v>
      </c>
      <c r="F213" s="145">
        <v>23</v>
      </c>
      <c r="G213" s="145">
        <v>37</v>
      </c>
      <c r="H213" s="185">
        <v>137</v>
      </c>
    </row>
    <row r="214" spans="2:8" x14ac:dyDescent="0.25">
      <c r="B214" s="100"/>
      <c r="C214" s="51" t="s">
        <v>154</v>
      </c>
      <c r="D214" s="145">
        <v>2</v>
      </c>
      <c r="E214" s="145">
        <v>0</v>
      </c>
      <c r="F214" s="145">
        <v>0</v>
      </c>
      <c r="G214" s="145">
        <v>1</v>
      </c>
      <c r="H214" s="185">
        <v>3</v>
      </c>
    </row>
    <row r="215" spans="2:8" x14ac:dyDescent="0.25">
      <c r="B215" s="100"/>
      <c r="C215" s="51" t="s">
        <v>155</v>
      </c>
      <c r="D215" s="145">
        <v>9</v>
      </c>
      <c r="E215" s="145">
        <v>6</v>
      </c>
      <c r="F215" s="145">
        <v>11</v>
      </c>
      <c r="G215" s="145">
        <v>3</v>
      </c>
      <c r="H215" s="185">
        <v>29</v>
      </c>
    </row>
    <row r="216" spans="2:8" x14ac:dyDescent="0.25">
      <c r="B216" s="100"/>
      <c r="C216" s="51" t="s">
        <v>156</v>
      </c>
      <c r="D216" s="145">
        <v>32</v>
      </c>
      <c r="E216" s="145">
        <v>10</v>
      </c>
      <c r="F216" s="145">
        <v>20</v>
      </c>
      <c r="G216" s="145">
        <v>19</v>
      </c>
      <c r="H216" s="185">
        <v>81</v>
      </c>
    </row>
    <row r="217" spans="2:8" x14ac:dyDescent="0.25">
      <c r="B217" s="100"/>
      <c r="C217" s="51" t="s">
        <v>119</v>
      </c>
      <c r="D217" s="145">
        <v>51</v>
      </c>
      <c r="E217" s="145">
        <v>46</v>
      </c>
      <c r="F217" s="145">
        <v>30</v>
      </c>
      <c r="G217" s="145">
        <v>22</v>
      </c>
      <c r="H217" s="185">
        <v>149</v>
      </c>
    </row>
    <row r="218" spans="2:8" x14ac:dyDescent="0.25">
      <c r="B218" s="100"/>
      <c r="C218" s="51" t="s">
        <v>90</v>
      </c>
      <c r="D218" s="185">
        <v>369</v>
      </c>
      <c r="E218" s="185">
        <v>369</v>
      </c>
      <c r="F218" s="185">
        <v>303</v>
      </c>
      <c r="G218" s="185">
        <v>286</v>
      </c>
      <c r="H218" s="185">
        <v>1327</v>
      </c>
    </row>
    <row r="219" spans="2:8" ht="3" customHeight="1" x14ac:dyDescent="0.25">
      <c r="B219" s="100"/>
      <c r="C219" s="177"/>
      <c r="D219" s="188"/>
      <c r="E219" s="188"/>
      <c r="F219" s="188"/>
      <c r="G219" s="188"/>
      <c r="H219" s="189"/>
    </row>
    <row r="220" spans="2:8" x14ac:dyDescent="0.25">
      <c r="B220" s="180">
        <v>2015</v>
      </c>
      <c r="C220" s="181"/>
      <c r="D220" s="183"/>
      <c r="E220" s="183"/>
      <c r="F220" s="183"/>
      <c r="G220" s="183"/>
      <c r="H220" s="183"/>
    </row>
    <row r="221" spans="2:8" x14ac:dyDescent="0.25">
      <c r="B221" s="184"/>
      <c r="C221" s="51" t="s">
        <v>182</v>
      </c>
      <c r="D221" s="145">
        <v>10</v>
      </c>
      <c r="E221" s="145">
        <v>8</v>
      </c>
      <c r="F221" s="145">
        <v>8</v>
      </c>
      <c r="G221" s="145">
        <v>10</v>
      </c>
      <c r="H221" s="185">
        <v>36</v>
      </c>
    </row>
    <row r="222" spans="2:8" x14ac:dyDescent="0.25">
      <c r="B222" s="184"/>
      <c r="C222" s="51" t="s">
        <v>147</v>
      </c>
      <c r="D222" s="145">
        <v>26</v>
      </c>
      <c r="E222" s="145">
        <v>48</v>
      </c>
      <c r="F222" s="145">
        <v>50</v>
      </c>
      <c r="G222" s="145">
        <v>48</v>
      </c>
      <c r="H222" s="185">
        <v>172</v>
      </c>
    </row>
    <row r="223" spans="2:8" x14ac:dyDescent="0.25">
      <c r="B223" s="184"/>
      <c r="C223" s="51" t="s">
        <v>148</v>
      </c>
      <c r="D223" s="145">
        <v>44</v>
      </c>
      <c r="E223" s="145">
        <v>35</v>
      </c>
      <c r="F223" s="145">
        <v>97</v>
      </c>
      <c r="G223" s="145">
        <v>78</v>
      </c>
      <c r="H223" s="185">
        <v>254</v>
      </c>
    </row>
    <row r="224" spans="2:8" x14ac:dyDescent="0.25">
      <c r="B224" s="184"/>
      <c r="C224" s="51" t="s">
        <v>149</v>
      </c>
      <c r="D224" s="145">
        <v>15</v>
      </c>
      <c r="E224" s="145">
        <v>20</v>
      </c>
      <c r="F224" s="145">
        <v>20</v>
      </c>
      <c r="G224" s="145">
        <v>29</v>
      </c>
      <c r="H224" s="185">
        <v>84</v>
      </c>
    </row>
    <row r="225" spans="2:8" x14ac:dyDescent="0.25">
      <c r="B225" s="184"/>
      <c r="C225" s="51" t="s">
        <v>150</v>
      </c>
      <c r="D225" s="145">
        <v>67</v>
      </c>
      <c r="E225" s="145">
        <v>63</v>
      </c>
      <c r="F225" s="145">
        <v>106</v>
      </c>
      <c r="G225" s="145">
        <v>87</v>
      </c>
      <c r="H225" s="185">
        <v>323</v>
      </c>
    </row>
    <row r="226" spans="2:8" x14ac:dyDescent="0.25">
      <c r="B226" s="100"/>
      <c r="C226" s="51" t="s">
        <v>151</v>
      </c>
      <c r="D226" s="145">
        <v>8</v>
      </c>
      <c r="E226" s="145">
        <v>6</v>
      </c>
      <c r="F226" s="145">
        <v>7</v>
      </c>
      <c r="G226" s="145">
        <v>4</v>
      </c>
      <c r="H226" s="185">
        <v>25</v>
      </c>
    </row>
    <row r="227" spans="2:8" x14ac:dyDescent="0.25">
      <c r="B227" s="100"/>
      <c r="C227" s="51" t="s">
        <v>152</v>
      </c>
      <c r="D227" s="145">
        <v>5</v>
      </c>
      <c r="E227" s="145">
        <v>6</v>
      </c>
      <c r="F227" s="145">
        <v>0</v>
      </c>
      <c r="G227" s="145">
        <v>2</v>
      </c>
      <c r="H227" s="185">
        <v>13</v>
      </c>
    </row>
    <row r="228" spans="2:8" x14ac:dyDescent="0.25">
      <c r="B228" s="100"/>
      <c r="C228" s="51" t="s">
        <v>153</v>
      </c>
      <c r="D228" s="145">
        <v>18</v>
      </c>
      <c r="E228" s="145">
        <v>23</v>
      </c>
      <c r="F228" s="145">
        <v>19</v>
      </c>
      <c r="G228" s="145">
        <v>47</v>
      </c>
      <c r="H228" s="185">
        <v>107</v>
      </c>
    </row>
    <row r="229" spans="2:8" x14ac:dyDescent="0.25">
      <c r="B229" s="100"/>
      <c r="C229" s="51" t="s">
        <v>154</v>
      </c>
      <c r="D229" s="145">
        <v>1</v>
      </c>
      <c r="E229" s="145">
        <v>1</v>
      </c>
      <c r="F229" s="145">
        <v>0</v>
      </c>
      <c r="G229" s="145">
        <v>2</v>
      </c>
      <c r="H229" s="185">
        <v>4</v>
      </c>
    </row>
    <row r="230" spans="2:8" x14ac:dyDescent="0.25">
      <c r="B230" s="100"/>
      <c r="C230" s="51" t="s">
        <v>155</v>
      </c>
      <c r="D230" s="145">
        <v>6</v>
      </c>
      <c r="E230" s="145">
        <v>3</v>
      </c>
      <c r="F230" s="145">
        <v>4</v>
      </c>
      <c r="G230" s="145">
        <v>5</v>
      </c>
      <c r="H230" s="185">
        <v>18</v>
      </c>
    </row>
    <row r="231" spans="2:8" x14ac:dyDescent="0.25">
      <c r="B231" s="100"/>
      <c r="C231" s="51" t="s">
        <v>156</v>
      </c>
      <c r="D231" s="145">
        <v>22</v>
      </c>
      <c r="E231" s="145">
        <v>15</v>
      </c>
      <c r="F231" s="145">
        <v>8</v>
      </c>
      <c r="G231" s="145">
        <v>19</v>
      </c>
      <c r="H231" s="185">
        <v>64</v>
      </c>
    </row>
    <row r="232" spans="2:8" x14ac:dyDescent="0.25">
      <c r="B232" s="100"/>
      <c r="C232" s="51" t="s">
        <v>119</v>
      </c>
      <c r="D232" s="145">
        <v>15</v>
      </c>
      <c r="E232" s="145">
        <v>28</v>
      </c>
      <c r="F232" s="145">
        <v>43</v>
      </c>
      <c r="G232" s="145">
        <v>52</v>
      </c>
      <c r="H232" s="185">
        <v>138</v>
      </c>
    </row>
    <row r="233" spans="2:8" x14ac:dyDescent="0.25">
      <c r="B233" s="100"/>
      <c r="C233" s="51" t="s">
        <v>90</v>
      </c>
      <c r="D233" s="185">
        <v>237</v>
      </c>
      <c r="E233" s="185">
        <v>256</v>
      </c>
      <c r="F233" s="185">
        <v>362</v>
      </c>
      <c r="G233" s="185">
        <v>383</v>
      </c>
      <c r="H233" s="185">
        <v>1238</v>
      </c>
    </row>
    <row r="234" spans="2:8" ht="3" customHeight="1" x14ac:dyDescent="0.25">
      <c r="B234" s="100"/>
      <c r="C234" s="177"/>
      <c r="D234" s="188"/>
      <c r="E234" s="188"/>
      <c r="F234" s="188"/>
      <c r="G234" s="188"/>
      <c r="H234" s="189"/>
    </row>
    <row r="235" spans="2:8" x14ac:dyDescent="0.25">
      <c r="B235" s="180">
        <v>2016</v>
      </c>
      <c r="C235" s="181"/>
      <c r="D235" s="183"/>
      <c r="E235" s="183"/>
      <c r="F235" s="183"/>
      <c r="G235" s="183"/>
      <c r="H235" s="183"/>
    </row>
    <row r="236" spans="2:8" x14ac:dyDescent="0.25">
      <c r="B236" s="184"/>
      <c r="C236" s="51" t="s">
        <v>182</v>
      </c>
      <c r="D236" s="145">
        <v>5</v>
      </c>
      <c r="E236" s="145">
        <v>12</v>
      </c>
      <c r="F236" s="145">
        <v>4</v>
      </c>
      <c r="G236" s="145">
        <v>9</v>
      </c>
      <c r="H236" s="185">
        <v>30</v>
      </c>
    </row>
    <row r="237" spans="2:8" x14ac:dyDescent="0.25">
      <c r="B237" s="184"/>
      <c r="C237" s="51" t="s">
        <v>147</v>
      </c>
      <c r="D237" s="145">
        <v>30</v>
      </c>
      <c r="E237" s="145">
        <v>29</v>
      </c>
      <c r="F237" s="145">
        <v>49</v>
      </c>
      <c r="G237" s="145">
        <v>36</v>
      </c>
      <c r="H237" s="185">
        <v>144</v>
      </c>
    </row>
    <row r="238" spans="2:8" x14ac:dyDescent="0.25">
      <c r="B238" s="184"/>
      <c r="C238" s="51" t="s">
        <v>148</v>
      </c>
      <c r="D238" s="145">
        <v>47</v>
      </c>
      <c r="E238" s="145">
        <v>51</v>
      </c>
      <c r="F238" s="145">
        <v>67</v>
      </c>
      <c r="G238" s="145">
        <v>38</v>
      </c>
      <c r="H238" s="185">
        <v>203</v>
      </c>
    </row>
    <row r="239" spans="2:8" x14ac:dyDescent="0.25">
      <c r="B239" s="184"/>
      <c r="C239" s="51" t="s">
        <v>149</v>
      </c>
      <c r="D239" s="145">
        <v>11</v>
      </c>
      <c r="E239" s="145">
        <v>12</v>
      </c>
      <c r="F239" s="145">
        <v>11</v>
      </c>
      <c r="G239" s="145">
        <v>19</v>
      </c>
      <c r="H239" s="185">
        <v>53</v>
      </c>
    </row>
    <row r="240" spans="2:8" x14ac:dyDescent="0.25">
      <c r="B240" s="184"/>
      <c r="C240" s="51" t="s">
        <v>150</v>
      </c>
      <c r="D240" s="145">
        <v>88</v>
      </c>
      <c r="E240" s="145">
        <v>72</v>
      </c>
      <c r="F240" s="145">
        <v>81</v>
      </c>
      <c r="G240" s="145">
        <v>89</v>
      </c>
      <c r="H240" s="185">
        <v>330</v>
      </c>
    </row>
    <row r="241" spans="2:8" x14ac:dyDescent="0.25">
      <c r="B241" s="100"/>
      <c r="C241" s="51" t="s">
        <v>151</v>
      </c>
      <c r="D241" s="145">
        <v>2</v>
      </c>
      <c r="E241" s="145">
        <v>6</v>
      </c>
      <c r="F241" s="145">
        <v>7</v>
      </c>
      <c r="G241" s="145">
        <v>3</v>
      </c>
      <c r="H241" s="185">
        <v>18</v>
      </c>
    </row>
    <row r="242" spans="2:8" x14ac:dyDescent="0.25">
      <c r="B242" s="100"/>
      <c r="C242" s="51" t="s">
        <v>152</v>
      </c>
      <c r="D242" s="145">
        <v>3</v>
      </c>
      <c r="E242" s="145">
        <v>5</v>
      </c>
      <c r="F242" s="145">
        <v>2</v>
      </c>
      <c r="G242" s="145">
        <v>7</v>
      </c>
      <c r="H242" s="185">
        <v>17</v>
      </c>
    </row>
    <row r="243" spans="2:8" x14ac:dyDescent="0.25">
      <c r="B243" s="100"/>
      <c r="C243" s="51" t="s">
        <v>153</v>
      </c>
      <c r="D243" s="145">
        <v>32</v>
      </c>
      <c r="E243" s="145">
        <v>25</v>
      </c>
      <c r="F243" s="145">
        <v>34</v>
      </c>
      <c r="G243" s="145">
        <v>23</v>
      </c>
      <c r="H243" s="185">
        <v>114</v>
      </c>
    </row>
    <row r="244" spans="2:8" x14ac:dyDescent="0.25">
      <c r="B244" s="100"/>
      <c r="C244" s="51" t="s">
        <v>154</v>
      </c>
      <c r="D244" s="145">
        <v>1</v>
      </c>
      <c r="E244" s="145">
        <v>1</v>
      </c>
      <c r="F244" s="145">
        <v>1</v>
      </c>
      <c r="G244" s="145">
        <v>2</v>
      </c>
      <c r="H244" s="185">
        <v>5</v>
      </c>
    </row>
    <row r="245" spans="2:8" x14ac:dyDescent="0.25">
      <c r="B245" s="100"/>
      <c r="C245" s="51" t="s">
        <v>155</v>
      </c>
      <c r="D245" s="145">
        <v>7</v>
      </c>
      <c r="E245" s="145">
        <v>3</v>
      </c>
      <c r="F245" s="145">
        <v>6</v>
      </c>
      <c r="G245" s="145">
        <v>2</v>
      </c>
      <c r="H245" s="185">
        <v>18</v>
      </c>
    </row>
    <row r="246" spans="2:8" x14ac:dyDescent="0.25">
      <c r="B246" s="100"/>
      <c r="C246" s="51" t="s">
        <v>156</v>
      </c>
      <c r="D246" s="145">
        <v>14</v>
      </c>
      <c r="E246" s="145">
        <v>3</v>
      </c>
      <c r="F246" s="145">
        <v>24</v>
      </c>
      <c r="G246" s="145">
        <v>13</v>
      </c>
      <c r="H246" s="185">
        <v>54</v>
      </c>
    </row>
    <row r="247" spans="2:8" x14ac:dyDescent="0.25">
      <c r="B247" s="100"/>
      <c r="C247" s="51" t="s">
        <v>119</v>
      </c>
      <c r="D247" s="145">
        <v>29</v>
      </c>
      <c r="E247" s="145">
        <v>21</v>
      </c>
      <c r="F247" s="145">
        <v>36</v>
      </c>
      <c r="G247" s="145">
        <v>43</v>
      </c>
      <c r="H247" s="185">
        <v>129</v>
      </c>
    </row>
    <row r="248" spans="2:8" x14ac:dyDescent="0.25">
      <c r="B248" s="100"/>
      <c r="C248" s="51" t="s">
        <v>90</v>
      </c>
      <c r="D248" s="185">
        <v>269</v>
      </c>
      <c r="E248" s="185">
        <v>240</v>
      </c>
      <c r="F248" s="185">
        <v>322</v>
      </c>
      <c r="G248" s="185">
        <v>284</v>
      </c>
      <c r="H248" s="185">
        <v>1115</v>
      </c>
    </row>
    <row r="249" spans="2:8" ht="3" customHeight="1" x14ac:dyDescent="0.25">
      <c r="B249" s="100"/>
      <c r="C249" s="177"/>
      <c r="D249" s="188"/>
      <c r="E249" s="188"/>
      <c r="F249" s="188"/>
      <c r="G249" s="188"/>
      <c r="H249" s="189"/>
    </row>
    <row r="250" spans="2:8" x14ac:dyDescent="0.25">
      <c r="B250" s="180">
        <v>2017</v>
      </c>
      <c r="C250" s="181"/>
      <c r="D250" s="183"/>
      <c r="E250" s="183"/>
      <c r="F250" s="183"/>
      <c r="G250" s="183"/>
      <c r="H250" s="183"/>
    </row>
    <row r="251" spans="2:8" x14ac:dyDescent="0.25">
      <c r="B251" s="184"/>
      <c r="C251" s="191" t="s">
        <v>182</v>
      </c>
      <c r="D251" s="145">
        <v>5</v>
      </c>
      <c r="E251" s="145">
        <v>5</v>
      </c>
      <c r="F251" s="145">
        <v>8</v>
      </c>
      <c r="G251" s="145">
        <v>1</v>
      </c>
      <c r="H251" s="185">
        <v>19</v>
      </c>
    </row>
    <row r="252" spans="2:8" x14ac:dyDescent="0.25">
      <c r="B252" s="184"/>
      <c r="C252" s="191" t="s">
        <v>147</v>
      </c>
      <c r="D252" s="145">
        <v>37</v>
      </c>
      <c r="E252" s="145">
        <v>22</v>
      </c>
      <c r="F252" s="145">
        <v>44</v>
      </c>
      <c r="G252" s="145">
        <v>16</v>
      </c>
      <c r="H252" s="185">
        <v>119</v>
      </c>
    </row>
    <row r="253" spans="2:8" x14ac:dyDescent="0.25">
      <c r="B253" s="184"/>
      <c r="C253" s="191" t="s">
        <v>148</v>
      </c>
      <c r="D253" s="145">
        <v>46</v>
      </c>
      <c r="E253" s="145">
        <v>34</v>
      </c>
      <c r="F253" s="145">
        <v>43</v>
      </c>
      <c r="G253" s="145">
        <v>34</v>
      </c>
      <c r="H253" s="185">
        <v>157</v>
      </c>
    </row>
    <row r="254" spans="2:8" x14ac:dyDescent="0.25">
      <c r="B254" s="184"/>
      <c r="C254" s="192" t="s">
        <v>149</v>
      </c>
      <c r="D254" s="145">
        <v>10</v>
      </c>
      <c r="E254" s="145">
        <v>7</v>
      </c>
      <c r="F254" s="145">
        <v>13</v>
      </c>
      <c r="G254" s="145">
        <v>18</v>
      </c>
      <c r="H254" s="185">
        <v>48</v>
      </c>
    </row>
    <row r="255" spans="2:8" x14ac:dyDescent="0.25">
      <c r="B255" s="184"/>
      <c r="C255" s="191" t="s">
        <v>150</v>
      </c>
      <c r="D255" s="145">
        <v>57</v>
      </c>
      <c r="E255" s="145">
        <v>57</v>
      </c>
      <c r="F255" s="145">
        <v>67</v>
      </c>
      <c r="G255" s="145">
        <v>50</v>
      </c>
      <c r="H255" s="185">
        <v>231</v>
      </c>
    </row>
    <row r="256" spans="2:8" x14ac:dyDescent="0.25">
      <c r="B256" s="100"/>
      <c r="C256" s="191" t="s">
        <v>151</v>
      </c>
      <c r="D256" s="145">
        <v>5</v>
      </c>
      <c r="E256" s="145">
        <v>6</v>
      </c>
      <c r="F256" s="145">
        <v>1</v>
      </c>
      <c r="G256" s="145">
        <v>5</v>
      </c>
      <c r="H256" s="185">
        <v>17</v>
      </c>
    </row>
    <row r="257" spans="2:8" x14ac:dyDescent="0.25">
      <c r="B257" s="100"/>
      <c r="C257" s="191" t="s">
        <v>152</v>
      </c>
      <c r="D257" s="145">
        <v>5</v>
      </c>
      <c r="E257" s="145">
        <v>5</v>
      </c>
      <c r="F257" s="145">
        <v>5</v>
      </c>
      <c r="G257" s="145">
        <v>4</v>
      </c>
      <c r="H257" s="185">
        <v>19</v>
      </c>
    </row>
    <row r="258" spans="2:8" x14ac:dyDescent="0.25">
      <c r="B258" s="100"/>
      <c r="C258" s="191" t="s">
        <v>153</v>
      </c>
      <c r="D258" s="145">
        <v>16</v>
      </c>
      <c r="E258" s="145">
        <v>25</v>
      </c>
      <c r="F258" s="145">
        <v>16</v>
      </c>
      <c r="G258" s="145">
        <v>11</v>
      </c>
      <c r="H258" s="185">
        <v>68</v>
      </c>
    </row>
    <row r="259" spans="2:8" x14ac:dyDescent="0.25">
      <c r="B259" s="100"/>
      <c r="C259" s="191" t="s">
        <v>154</v>
      </c>
      <c r="D259" s="145">
        <v>2</v>
      </c>
      <c r="E259" s="145">
        <v>0</v>
      </c>
      <c r="F259" s="145">
        <v>1</v>
      </c>
      <c r="G259" s="145">
        <v>0</v>
      </c>
      <c r="H259" s="185">
        <v>3</v>
      </c>
    </row>
    <row r="260" spans="2:8" x14ac:dyDescent="0.25">
      <c r="B260" s="100"/>
      <c r="C260" s="191" t="s">
        <v>155</v>
      </c>
      <c r="D260" s="145">
        <v>3</v>
      </c>
      <c r="E260" s="145">
        <v>3</v>
      </c>
      <c r="F260" s="145">
        <v>3</v>
      </c>
      <c r="G260" s="145">
        <v>2</v>
      </c>
      <c r="H260" s="185">
        <v>11</v>
      </c>
    </row>
    <row r="261" spans="2:8" x14ac:dyDescent="0.25">
      <c r="B261" s="100"/>
      <c r="C261" s="191" t="s">
        <v>156</v>
      </c>
      <c r="D261" s="145">
        <v>19</v>
      </c>
      <c r="E261" s="145">
        <v>6</v>
      </c>
      <c r="F261" s="145">
        <v>10</v>
      </c>
      <c r="G261" s="145">
        <v>6</v>
      </c>
      <c r="H261" s="185">
        <v>41</v>
      </c>
    </row>
    <row r="262" spans="2:8" x14ac:dyDescent="0.25">
      <c r="B262" s="100"/>
      <c r="C262" s="191" t="s">
        <v>119</v>
      </c>
      <c r="D262" s="145">
        <v>38</v>
      </c>
      <c r="E262" s="145">
        <v>30</v>
      </c>
      <c r="F262" s="145">
        <v>31</v>
      </c>
      <c r="G262" s="145">
        <v>22</v>
      </c>
      <c r="H262" s="185">
        <v>121</v>
      </c>
    </row>
    <row r="263" spans="2:8" x14ac:dyDescent="0.25">
      <c r="B263" s="100"/>
      <c r="C263" s="192" t="s">
        <v>90</v>
      </c>
      <c r="D263" s="185">
        <v>243</v>
      </c>
      <c r="E263" s="185">
        <v>200</v>
      </c>
      <c r="F263" s="185">
        <v>242</v>
      </c>
      <c r="G263" s="185">
        <v>169</v>
      </c>
      <c r="H263" s="185">
        <v>854</v>
      </c>
    </row>
    <row r="264" spans="2:8" ht="3" customHeight="1" x14ac:dyDescent="0.25">
      <c r="B264" s="100"/>
      <c r="C264" s="177"/>
      <c r="D264" s="188"/>
      <c r="E264" s="188"/>
      <c r="F264" s="188"/>
      <c r="G264" s="188"/>
      <c r="H264" s="189"/>
    </row>
    <row r="265" spans="2:8" x14ac:dyDescent="0.25">
      <c r="B265" s="180">
        <v>2018</v>
      </c>
      <c r="C265" s="181"/>
      <c r="D265" s="183"/>
      <c r="E265" s="183"/>
      <c r="F265" s="183"/>
      <c r="G265" s="183"/>
      <c r="H265" s="183"/>
    </row>
    <row r="266" spans="2:8" x14ac:dyDescent="0.25">
      <c r="B266" s="184"/>
      <c r="C266" s="191" t="s">
        <v>182</v>
      </c>
      <c r="D266" s="145">
        <v>10</v>
      </c>
      <c r="E266" s="145">
        <v>8</v>
      </c>
      <c r="F266" s="145">
        <v>9</v>
      </c>
      <c r="G266" s="145">
        <v>6</v>
      </c>
      <c r="H266" s="185">
        <v>33</v>
      </c>
    </row>
    <row r="267" spans="2:8" x14ac:dyDescent="0.25">
      <c r="B267" s="184"/>
      <c r="C267" s="191" t="s">
        <v>147</v>
      </c>
      <c r="D267" s="145">
        <v>48</v>
      </c>
      <c r="E267" s="145">
        <v>77</v>
      </c>
      <c r="F267" s="145">
        <v>39</v>
      </c>
      <c r="G267" s="145">
        <v>43</v>
      </c>
      <c r="H267" s="185">
        <v>207</v>
      </c>
    </row>
    <row r="268" spans="2:8" x14ac:dyDescent="0.25">
      <c r="B268" s="184"/>
      <c r="C268" s="191" t="s">
        <v>148</v>
      </c>
      <c r="D268" s="145">
        <v>28</v>
      </c>
      <c r="E268" s="145">
        <v>47</v>
      </c>
      <c r="F268" s="145">
        <v>74</v>
      </c>
      <c r="G268" s="145">
        <v>74</v>
      </c>
      <c r="H268" s="185">
        <v>223</v>
      </c>
    </row>
    <row r="269" spans="2:8" x14ac:dyDescent="0.25">
      <c r="B269" s="184"/>
      <c r="C269" s="192" t="s">
        <v>149</v>
      </c>
      <c r="D269" s="145">
        <v>13</v>
      </c>
      <c r="E269" s="145">
        <v>10</v>
      </c>
      <c r="F269" s="145">
        <v>21</v>
      </c>
      <c r="G269" s="145">
        <v>11</v>
      </c>
      <c r="H269" s="185">
        <v>55</v>
      </c>
    </row>
    <row r="270" spans="2:8" x14ac:dyDescent="0.25">
      <c r="B270" s="184"/>
      <c r="C270" s="191" t="s">
        <v>150</v>
      </c>
      <c r="D270" s="145">
        <v>77</v>
      </c>
      <c r="E270" s="145">
        <v>82</v>
      </c>
      <c r="F270" s="145">
        <v>96</v>
      </c>
      <c r="G270" s="145">
        <v>76</v>
      </c>
      <c r="H270" s="185">
        <v>331</v>
      </c>
    </row>
    <row r="271" spans="2:8" x14ac:dyDescent="0.25">
      <c r="B271" s="100"/>
      <c r="C271" s="191" t="s">
        <v>151</v>
      </c>
      <c r="D271" s="145">
        <v>2</v>
      </c>
      <c r="E271" s="145">
        <v>6</v>
      </c>
      <c r="F271" s="145">
        <v>0</v>
      </c>
      <c r="G271" s="145">
        <v>7</v>
      </c>
      <c r="H271" s="185">
        <v>15</v>
      </c>
    </row>
    <row r="272" spans="2:8" x14ac:dyDescent="0.25">
      <c r="B272" s="100"/>
      <c r="C272" s="191" t="s">
        <v>152</v>
      </c>
      <c r="D272" s="145">
        <v>4</v>
      </c>
      <c r="E272" s="145">
        <v>5</v>
      </c>
      <c r="F272" s="145">
        <v>6</v>
      </c>
      <c r="G272" s="145">
        <v>6</v>
      </c>
      <c r="H272" s="185">
        <v>21</v>
      </c>
    </row>
    <row r="273" spans="2:8" x14ac:dyDescent="0.25">
      <c r="B273" s="100"/>
      <c r="C273" s="191" t="s">
        <v>153</v>
      </c>
      <c r="D273" s="145">
        <v>27</v>
      </c>
      <c r="E273" s="145">
        <v>46</v>
      </c>
      <c r="F273" s="145">
        <v>17</v>
      </c>
      <c r="G273" s="145">
        <v>30</v>
      </c>
      <c r="H273" s="185">
        <v>120</v>
      </c>
    </row>
    <row r="274" spans="2:8" x14ac:dyDescent="0.25">
      <c r="B274" s="100"/>
      <c r="C274" s="191" t="s">
        <v>154</v>
      </c>
      <c r="D274" s="145">
        <v>0</v>
      </c>
      <c r="E274" s="145">
        <v>1</v>
      </c>
      <c r="F274" s="145">
        <v>1</v>
      </c>
      <c r="G274" s="145">
        <v>0</v>
      </c>
      <c r="H274" s="185">
        <v>2</v>
      </c>
    </row>
    <row r="275" spans="2:8" x14ac:dyDescent="0.25">
      <c r="B275" s="100"/>
      <c r="C275" s="191" t="s">
        <v>155</v>
      </c>
      <c r="D275" s="145">
        <v>3</v>
      </c>
      <c r="E275" s="145">
        <v>2</v>
      </c>
      <c r="F275" s="145">
        <v>3</v>
      </c>
      <c r="G275" s="145">
        <v>4</v>
      </c>
      <c r="H275" s="185">
        <v>12</v>
      </c>
    </row>
    <row r="276" spans="2:8" x14ac:dyDescent="0.25">
      <c r="B276" s="100"/>
      <c r="C276" s="191" t="s">
        <v>156</v>
      </c>
      <c r="D276" s="145">
        <v>29</v>
      </c>
      <c r="E276" s="145">
        <v>14</v>
      </c>
      <c r="F276" s="145">
        <v>10</v>
      </c>
      <c r="G276" s="145">
        <v>16</v>
      </c>
      <c r="H276" s="185">
        <v>69</v>
      </c>
    </row>
    <row r="277" spans="2:8" x14ac:dyDescent="0.25">
      <c r="B277" s="100"/>
      <c r="C277" s="191" t="s">
        <v>119</v>
      </c>
      <c r="D277" s="145">
        <v>56</v>
      </c>
      <c r="E277" s="145">
        <v>44</v>
      </c>
      <c r="F277" s="145">
        <v>135</v>
      </c>
      <c r="G277" s="145">
        <v>73</v>
      </c>
      <c r="H277" s="185">
        <v>308</v>
      </c>
    </row>
    <row r="278" spans="2:8" x14ac:dyDescent="0.25">
      <c r="B278" s="100"/>
      <c r="C278" s="192" t="s">
        <v>90</v>
      </c>
      <c r="D278" s="185">
        <v>297</v>
      </c>
      <c r="E278" s="185">
        <v>342</v>
      </c>
      <c r="F278" s="185">
        <v>411</v>
      </c>
      <c r="G278" s="185">
        <v>346</v>
      </c>
      <c r="H278" s="185">
        <v>1396</v>
      </c>
    </row>
    <row r="279" spans="2:8" x14ac:dyDescent="0.25">
      <c r="B279" s="180">
        <v>2019</v>
      </c>
      <c r="C279" s="181"/>
      <c r="D279" s="183"/>
      <c r="E279" s="183"/>
      <c r="F279" s="183"/>
      <c r="G279" s="183"/>
      <c r="H279" s="183"/>
    </row>
    <row r="280" spans="2:8" x14ac:dyDescent="0.25">
      <c r="B280" s="184"/>
      <c r="C280" s="191" t="s">
        <v>182</v>
      </c>
      <c r="D280" s="145">
        <v>11</v>
      </c>
      <c r="E280" s="145">
        <v>10</v>
      </c>
      <c r="F280" s="145">
        <v>9</v>
      </c>
      <c r="G280" s="145">
        <v>4</v>
      </c>
      <c r="H280" s="185">
        <v>34</v>
      </c>
    </row>
    <row r="281" spans="2:8" x14ac:dyDescent="0.25">
      <c r="B281" s="184"/>
      <c r="C281" s="191" t="s">
        <v>147</v>
      </c>
      <c r="D281" s="145">
        <v>26</v>
      </c>
      <c r="E281" s="145">
        <v>31</v>
      </c>
      <c r="F281" s="145">
        <v>36</v>
      </c>
      <c r="G281" s="145">
        <v>18</v>
      </c>
      <c r="H281" s="185">
        <v>111</v>
      </c>
    </row>
    <row r="282" spans="2:8" x14ac:dyDescent="0.25">
      <c r="B282" s="184"/>
      <c r="C282" s="191" t="s">
        <v>148</v>
      </c>
      <c r="D282" s="145">
        <v>57</v>
      </c>
      <c r="E282" s="145">
        <v>53</v>
      </c>
      <c r="F282" s="145">
        <v>65</v>
      </c>
      <c r="G282" s="145">
        <v>27</v>
      </c>
      <c r="H282" s="185">
        <v>202</v>
      </c>
    </row>
    <row r="283" spans="2:8" x14ac:dyDescent="0.25">
      <c r="B283" s="184"/>
      <c r="C283" s="192" t="s">
        <v>149</v>
      </c>
      <c r="D283" s="145">
        <v>13</v>
      </c>
      <c r="E283" s="145">
        <v>12</v>
      </c>
      <c r="F283" s="145">
        <v>16</v>
      </c>
      <c r="G283" s="145">
        <v>10</v>
      </c>
      <c r="H283" s="185">
        <v>51</v>
      </c>
    </row>
    <row r="284" spans="2:8" x14ac:dyDescent="0.25">
      <c r="B284" s="184"/>
      <c r="C284" s="191" t="s">
        <v>150</v>
      </c>
      <c r="D284" s="145">
        <v>93</v>
      </c>
      <c r="E284" s="145">
        <v>72</v>
      </c>
      <c r="F284" s="145">
        <v>73</v>
      </c>
      <c r="G284" s="145">
        <v>69</v>
      </c>
      <c r="H284" s="185">
        <v>307</v>
      </c>
    </row>
    <row r="285" spans="2:8" x14ac:dyDescent="0.25">
      <c r="B285" s="100"/>
      <c r="C285" s="191" t="s">
        <v>151</v>
      </c>
      <c r="D285" s="145">
        <v>8</v>
      </c>
      <c r="E285" s="145">
        <v>9</v>
      </c>
      <c r="F285" s="145">
        <v>1</v>
      </c>
      <c r="G285" s="145">
        <v>3</v>
      </c>
      <c r="H285" s="185">
        <v>21</v>
      </c>
    </row>
    <row r="286" spans="2:8" x14ac:dyDescent="0.25">
      <c r="B286" s="100"/>
      <c r="C286" s="191" t="s">
        <v>152</v>
      </c>
      <c r="D286" s="145">
        <v>5</v>
      </c>
      <c r="E286" s="145">
        <v>4</v>
      </c>
      <c r="F286" s="145">
        <v>7</v>
      </c>
      <c r="G286" s="145">
        <v>2</v>
      </c>
      <c r="H286" s="185">
        <v>18</v>
      </c>
    </row>
    <row r="287" spans="2:8" x14ac:dyDescent="0.25">
      <c r="B287" s="100"/>
      <c r="C287" s="191" t="s">
        <v>153</v>
      </c>
      <c r="D287" s="145">
        <v>17</v>
      </c>
      <c r="E287" s="145">
        <v>20</v>
      </c>
      <c r="F287" s="145">
        <v>13</v>
      </c>
      <c r="G287" s="145">
        <v>12</v>
      </c>
      <c r="H287" s="185">
        <v>62</v>
      </c>
    </row>
    <row r="288" spans="2:8" x14ac:dyDescent="0.25">
      <c r="B288" s="100"/>
      <c r="C288" s="191" t="s">
        <v>154</v>
      </c>
      <c r="D288" s="145">
        <v>0</v>
      </c>
      <c r="E288" s="145">
        <v>1</v>
      </c>
      <c r="F288" s="145">
        <v>0</v>
      </c>
      <c r="G288" s="145">
        <v>3</v>
      </c>
      <c r="H288" s="185">
        <v>4</v>
      </c>
    </row>
    <row r="289" spans="2:11" x14ac:dyDescent="0.25">
      <c r="B289" s="100"/>
      <c r="C289" s="191" t="s">
        <v>155</v>
      </c>
      <c r="D289" s="145">
        <v>5</v>
      </c>
      <c r="E289" s="145">
        <v>6</v>
      </c>
      <c r="F289" s="145">
        <v>1</v>
      </c>
      <c r="G289" s="145">
        <v>7</v>
      </c>
      <c r="H289" s="185">
        <v>19</v>
      </c>
    </row>
    <row r="290" spans="2:11" x14ac:dyDescent="0.25">
      <c r="B290" s="100"/>
      <c r="C290" s="191" t="s">
        <v>156</v>
      </c>
      <c r="D290" s="145">
        <v>12</v>
      </c>
      <c r="E290" s="145">
        <v>11</v>
      </c>
      <c r="F290" s="145">
        <v>10</v>
      </c>
      <c r="G290" s="145">
        <v>7</v>
      </c>
      <c r="H290" s="185">
        <v>40</v>
      </c>
    </row>
    <row r="291" spans="2:11" x14ac:dyDescent="0.25">
      <c r="B291" s="100"/>
      <c r="C291" s="191" t="s">
        <v>119</v>
      </c>
      <c r="D291" s="145">
        <v>46</v>
      </c>
      <c r="E291" s="145">
        <v>42</v>
      </c>
      <c r="F291" s="145">
        <v>31</v>
      </c>
      <c r="G291" s="145">
        <v>63</v>
      </c>
      <c r="H291" s="185">
        <v>182</v>
      </c>
    </row>
    <row r="292" spans="2:11" ht="15.75" thickBot="1" x14ac:dyDescent="0.3">
      <c r="B292" s="193"/>
      <c r="C292" s="194" t="s">
        <v>90</v>
      </c>
      <c r="D292" s="195">
        <v>293</v>
      </c>
      <c r="E292" s="195">
        <v>271</v>
      </c>
      <c r="F292" s="195">
        <v>262</v>
      </c>
      <c r="G292" s="195">
        <v>225</v>
      </c>
      <c r="H292" s="195">
        <v>1051</v>
      </c>
    </row>
    <row r="293" spans="2:11" x14ac:dyDescent="0.25">
      <c r="B293" s="180">
        <v>2020</v>
      </c>
      <c r="C293" s="181"/>
      <c r="D293" s="183"/>
      <c r="E293" s="183"/>
      <c r="F293" s="183"/>
      <c r="G293" s="183"/>
      <c r="H293" s="183"/>
    </row>
    <row r="294" spans="2:11" x14ac:dyDescent="0.25">
      <c r="B294" s="184"/>
      <c r="C294" s="191" t="s">
        <v>182</v>
      </c>
      <c r="D294" s="145">
        <v>13</v>
      </c>
      <c r="E294" s="145">
        <v>1</v>
      </c>
      <c r="F294" s="145">
        <v>11</v>
      </c>
      <c r="G294" s="145">
        <v>6</v>
      </c>
      <c r="H294" s="185">
        <v>31</v>
      </c>
    </row>
    <row r="295" spans="2:11" x14ac:dyDescent="0.25">
      <c r="B295" s="184"/>
      <c r="C295" s="191" t="s">
        <v>147</v>
      </c>
      <c r="D295" s="145">
        <v>29</v>
      </c>
      <c r="E295" s="145">
        <v>15</v>
      </c>
      <c r="F295" s="145">
        <v>20</v>
      </c>
      <c r="G295" s="145">
        <v>18</v>
      </c>
      <c r="H295" s="185">
        <v>82</v>
      </c>
    </row>
    <row r="296" spans="2:11" x14ac:dyDescent="0.25">
      <c r="B296" s="184"/>
      <c r="C296" s="191" t="s">
        <v>148</v>
      </c>
      <c r="D296" s="145">
        <v>58</v>
      </c>
      <c r="E296" s="145">
        <v>28</v>
      </c>
      <c r="F296" s="145">
        <v>40</v>
      </c>
      <c r="G296" s="145">
        <v>26</v>
      </c>
      <c r="H296" s="185">
        <v>152</v>
      </c>
    </row>
    <row r="297" spans="2:11" x14ac:dyDescent="0.25">
      <c r="B297" s="184"/>
      <c r="C297" s="192" t="s">
        <v>149</v>
      </c>
      <c r="D297" s="145">
        <v>9</v>
      </c>
      <c r="E297" s="145">
        <v>6</v>
      </c>
      <c r="F297" s="145">
        <v>12</v>
      </c>
      <c r="G297" s="145">
        <v>5</v>
      </c>
      <c r="H297" s="185">
        <v>32</v>
      </c>
    </row>
    <row r="298" spans="2:11" x14ac:dyDescent="0.25">
      <c r="B298" s="184"/>
      <c r="C298" s="191" t="s">
        <v>150</v>
      </c>
      <c r="D298" s="145">
        <v>65</v>
      </c>
      <c r="E298" s="145">
        <v>34</v>
      </c>
      <c r="F298" s="145">
        <v>51</v>
      </c>
      <c r="G298" s="145">
        <v>41</v>
      </c>
      <c r="H298" s="185">
        <v>191</v>
      </c>
    </row>
    <row r="299" spans="2:11" x14ac:dyDescent="0.25">
      <c r="B299" s="100"/>
      <c r="C299" s="191" t="s">
        <v>151</v>
      </c>
      <c r="D299" s="145">
        <v>1</v>
      </c>
      <c r="E299" s="145">
        <v>2</v>
      </c>
      <c r="F299" s="145">
        <v>4</v>
      </c>
      <c r="G299" s="145">
        <v>1</v>
      </c>
      <c r="H299" s="185">
        <v>8</v>
      </c>
    </row>
    <row r="300" spans="2:11" x14ac:dyDescent="0.25">
      <c r="B300" s="100"/>
      <c r="C300" s="191" t="s">
        <v>152</v>
      </c>
      <c r="D300" s="145">
        <v>5</v>
      </c>
      <c r="E300" s="145">
        <v>2</v>
      </c>
      <c r="F300" s="145">
        <v>1</v>
      </c>
      <c r="G300" s="145">
        <v>2</v>
      </c>
      <c r="H300" s="185">
        <v>10</v>
      </c>
    </row>
    <row r="301" spans="2:11" x14ac:dyDescent="0.25">
      <c r="B301" s="100"/>
      <c r="C301" s="191" t="s">
        <v>153</v>
      </c>
      <c r="D301" s="145">
        <v>13</v>
      </c>
      <c r="E301" s="145">
        <v>6</v>
      </c>
      <c r="F301" s="145">
        <v>2</v>
      </c>
      <c r="G301" s="145">
        <v>6</v>
      </c>
      <c r="H301" s="185">
        <v>27</v>
      </c>
    </row>
    <row r="302" spans="2:11" x14ac:dyDescent="0.25">
      <c r="B302" s="100"/>
      <c r="C302" s="191" t="s">
        <v>154</v>
      </c>
      <c r="D302" s="145">
        <v>1</v>
      </c>
      <c r="E302" s="145">
        <v>0</v>
      </c>
      <c r="F302" s="145">
        <v>0</v>
      </c>
      <c r="G302" s="145">
        <v>0</v>
      </c>
      <c r="H302" s="185">
        <v>1</v>
      </c>
      <c r="K302" s="2"/>
    </row>
    <row r="303" spans="2:11" x14ac:dyDescent="0.25">
      <c r="B303" s="100"/>
      <c r="C303" s="191" t="s">
        <v>155</v>
      </c>
      <c r="D303" s="145">
        <v>10</v>
      </c>
      <c r="E303" s="145">
        <v>0</v>
      </c>
      <c r="F303" s="145">
        <v>0</v>
      </c>
      <c r="G303" s="145">
        <v>3</v>
      </c>
      <c r="H303" s="185">
        <v>13</v>
      </c>
    </row>
    <row r="304" spans="2:11" x14ac:dyDescent="0.25">
      <c r="B304" s="100"/>
      <c r="C304" s="191" t="s">
        <v>156</v>
      </c>
      <c r="D304" s="145">
        <v>13</v>
      </c>
      <c r="E304" s="145">
        <v>5</v>
      </c>
      <c r="F304" s="145">
        <v>7</v>
      </c>
      <c r="G304" s="145">
        <v>5</v>
      </c>
      <c r="H304" s="185">
        <v>30</v>
      </c>
    </row>
    <row r="305" spans="2:11" x14ac:dyDescent="0.25">
      <c r="B305" s="100"/>
      <c r="C305" s="191" t="s">
        <v>119</v>
      </c>
      <c r="D305" s="145">
        <v>37</v>
      </c>
      <c r="E305" s="145">
        <v>11</v>
      </c>
      <c r="F305" s="145">
        <v>14</v>
      </c>
      <c r="G305" s="145">
        <v>30</v>
      </c>
      <c r="H305" s="185">
        <v>92</v>
      </c>
    </row>
    <row r="306" spans="2:11" x14ac:dyDescent="0.25">
      <c r="B306" s="100"/>
      <c r="C306" s="192" t="s">
        <v>90</v>
      </c>
      <c r="D306" s="185">
        <v>254</v>
      </c>
      <c r="E306" s="185">
        <v>110</v>
      </c>
      <c r="F306" s="185">
        <v>162</v>
      </c>
      <c r="G306" s="185">
        <v>143</v>
      </c>
      <c r="H306" s="185">
        <v>669</v>
      </c>
    </row>
    <row r="307" spans="2:11" x14ac:dyDescent="0.25">
      <c r="B307" s="180">
        <v>2021</v>
      </c>
      <c r="C307" s="181"/>
      <c r="D307" s="183"/>
      <c r="E307" s="183"/>
      <c r="F307" s="183"/>
      <c r="G307" s="183"/>
      <c r="H307" s="183"/>
    </row>
    <row r="308" spans="2:11" x14ac:dyDescent="0.25">
      <c r="B308" s="184"/>
      <c r="C308" s="191" t="s">
        <v>182</v>
      </c>
      <c r="D308" s="145">
        <v>7</v>
      </c>
      <c r="E308" s="145">
        <v>3</v>
      </c>
      <c r="F308" s="145">
        <v>5</v>
      </c>
      <c r="G308" s="145">
        <v>3</v>
      </c>
      <c r="H308" s="185">
        <v>18</v>
      </c>
    </row>
    <row r="309" spans="2:11" x14ac:dyDescent="0.25">
      <c r="B309" s="184"/>
      <c r="C309" s="191" t="s">
        <v>147</v>
      </c>
      <c r="D309" s="145">
        <v>19</v>
      </c>
      <c r="E309" s="145">
        <v>11</v>
      </c>
      <c r="F309" s="145">
        <v>24</v>
      </c>
      <c r="G309" s="145">
        <v>15</v>
      </c>
      <c r="H309" s="185">
        <v>69</v>
      </c>
    </row>
    <row r="310" spans="2:11" x14ac:dyDescent="0.25">
      <c r="B310" s="184"/>
      <c r="C310" s="191" t="s">
        <v>148</v>
      </c>
      <c r="D310" s="145">
        <v>48</v>
      </c>
      <c r="E310" s="145">
        <v>51</v>
      </c>
      <c r="F310" s="145">
        <v>37</v>
      </c>
      <c r="G310" s="145">
        <v>51</v>
      </c>
      <c r="H310" s="185">
        <v>187</v>
      </c>
    </row>
    <row r="311" spans="2:11" x14ac:dyDescent="0.25">
      <c r="B311" s="184"/>
      <c r="C311" s="192" t="s">
        <v>149</v>
      </c>
      <c r="D311" s="145">
        <v>6</v>
      </c>
      <c r="E311" s="145">
        <v>12</v>
      </c>
      <c r="F311" s="145">
        <v>5</v>
      </c>
      <c r="G311" s="145">
        <v>9</v>
      </c>
      <c r="H311" s="185">
        <v>32</v>
      </c>
    </row>
    <row r="312" spans="2:11" x14ac:dyDescent="0.25">
      <c r="B312" s="184"/>
      <c r="C312" s="191" t="s">
        <v>150</v>
      </c>
      <c r="D312" s="145">
        <v>34</v>
      </c>
      <c r="E312" s="145">
        <v>48</v>
      </c>
      <c r="F312" s="145">
        <v>64</v>
      </c>
      <c r="G312" s="145">
        <v>59</v>
      </c>
      <c r="H312" s="185">
        <v>205</v>
      </c>
    </row>
    <row r="313" spans="2:11" x14ac:dyDescent="0.25">
      <c r="B313" s="100"/>
      <c r="C313" s="191" t="s">
        <v>151</v>
      </c>
      <c r="D313" s="145">
        <v>5</v>
      </c>
      <c r="E313" s="145">
        <v>2</v>
      </c>
      <c r="F313" s="145">
        <v>4</v>
      </c>
      <c r="G313" s="145">
        <v>9</v>
      </c>
      <c r="H313" s="185">
        <v>20</v>
      </c>
    </row>
    <row r="314" spans="2:11" x14ac:dyDescent="0.25">
      <c r="B314" s="100"/>
      <c r="C314" s="191" t="s">
        <v>152</v>
      </c>
      <c r="D314" s="145">
        <v>4</v>
      </c>
      <c r="E314" s="145">
        <v>0</v>
      </c>
      <c r="F314" s="145">
        <v>3</v>
      </c>
      <c r="G314" s="145">
        <v>4</v>
      </c>
      <c r="H314" s="185">
        <v>11</v>
      </c>
    </row>
    <row r="315" spans="2:11" x14ac:dyDescent="0.25">
      <c r="B315" s="100"/>
      <c r="C315" s="191" t="s">
        <v>153</v>
      </c>
      <c r="D315" s="145">
        <v>23</v>
      </c>
      <c r="E315" s="145">
        <v>23</v>
      </c>
      <c r="F315" s="145">
        <v>41</v>
      </c>
      <c r="G315" s="145">
        <v>16</v>
      </c>
      <c r="H315" s="185">
        <v>103</v>
      </c>
    </row>
    <row r="316" spans="2:11" x14ac:dyDescent="0.25">
      <c r="B316" s="100"/>
      <c r="C316" s="191" t="s">
        <v>154</v>
      </c>
      <c r="D316" s="145">
        <v>1</v>
      </c>
      <c r="E316" s="145">
        <v>0</v>
      </c>
      <c r="F316" s="145">
        <v>2</v>
      </c>
      <c r="G316" s="145">
        <v>3</v>
      </c>
      <c r="H316" s="185">
        <v>6</v>
      </c>
      <c r="K316" s="2"/>
    </row>
    <row r="317" spans="2:11" x14ac:dyDescent="0.25">
      <c r="B317" s="100"/>
      <c r="C317" s="191" t="s">
        <v>155</v>
      </c>
      <c r="D317" s="145">
        <v>2</v>
      </c>
      <c r="E317" s="145">
        <v>2</v>
      </c>
      <c r="F317" s="145">
        <v>6</v>
      </c>
      <c r="G317" s="145">
        <v>8</v>
      </c>
      <c r="H317" s="185">
        <v>18</v>
      </c>
    </row>
    <row r="318" spans="2:11" x14ac:dyDescent="0.25">
      <c r="B318" s="100"/>
      <c r="C318" s="191" t="s">
        <v>156</v>
      </c>
      <c r="D318" s="145">
        <v>14</v>
      </c>
      <c r="E318" s="145">
        <v>5</v>
      </c>
      <c r="F318" s="145">
        <v>8</v>
      </c>
      <c r="G318" s="145">
        <v>5</v>
      </c>
      <c r="H318" s="185">
        <v>32</v>
      </c>
    </row>
    <row r="319" spans="2:11" x14ac:dyDescent="0.25">
      <c r="B319" s="100"/>
      <c r="C319" s="191" t="s">
        <v>119</v>
      </c>
      <c r="D319" s="145">
        <v>46</v>
      </c>
      <c r="E319" s="145">
        <v>33</v>
      </c>
      <c r="F319" s="145">
        <v>27</v>
      </c>
      <c r="G319" s="145">
        <v>54</v>
      </c>
      <c r="H319" s="185">
        <v>160</v>
      </c>
    </row>
    <row r="320" spans="2:11" ht="15.75" thickBot="1" x14ac:dyDescent="0.3">
      <c r="B320" s="193"/>
      <c r="C320" s="194" t="s">
        <v>90</v>
      </c>
      <c r="D320" s="195">
        <v>209</v>
      </c>
      <c r="E320" s="195">
        <v>190</v>
      </c>
      <c r="F320" s="195">
        <v>226</v>
      </c>
      <c r="G320" s="195">
        <v>236</v>
      </c>
      <c r="H320" s="195">
        <v>861</v>
      </c>
    </row>
    <row r="321" spans="2:11" x14ac:dyDescent="0.25">
      <c r="B321" s="180">
        <v>2022</v>
      </c>
      <c r="C321" s="181"/>
      <c r="D321" s="183"/>
      <c r="E321" s="183"/>
      <c r="F321" s="183"/>
      <c r="G321" s="183"/>
      <c r="H321" s="183"/>
    </row>
    <row r="322" spans="2:11" x14ac:dyDescent="0.25">
      <c r="B322" s="184"/>
      <c r="C322" s="191" t="s">
        <v>182</v>
      </c>
      <c r="D322" s="145">
        <v>11</v>
      </c>
      <c r="E322" s="145">
        <v>10</v>
      </c>
      <c r="F322" s="145">
        <v>5</v>
      </c>
      <c r="G322" s="145">
        <v>7</v>
      </c>
      <c r="H322" s="185">
        <v>33</v>
      </c>
    </row>
    <row r="323" spans="2:11" x14ac:dyDescent="0.25">
      <c r="B323" s="184"/>
      <c r="C323" s="191" t="s">
        <v>147</v>
      </c>
      <c r="D323" s="145">
        <v>28</v>
      </c>
      <c r="E323" s="145">
        <v>11</v>
      </c>
      <c r="F323" s="145">
        <v>16</v>
      </c>
      <c r="G323" s="145">
        <v>19</v>
      </c>
      <c r="H323" s="185">
        <v>74</v>
      </c>
    </row>
    <row r="324" spans="2:11" x14ac:dyDescent="0.25">
      <c r="B324" s="184"/>
      <c r="C324" s="191" t="s">
        <v>148</v>
      </c>
      <c r="D324" s="145">
        <v>44</v>
      </c>
      <c r="E324" s="145">
        <v>64</v>
      </c>
      <c r="F324" s="145">
        <v>63</v>
      </c>
      <c r="G324" s="145">
        <v>74</v>
      </c>
      <c r="H324" s="185">
        <v>245</v>
      </c>
    </row>
    <row r="325" spans="2:11" x14ac:dyDescent="0.25">
      <c r="B325" s="184"/>
      <c r="C325" s="192" t="s">
        <v>149</v>
      </c>
      <c r="D325" s="145">
        <v>4</v>
      </c>
      <c r="E325" s="145">
        <v>15</v>
      </c>
      <c r="F325" s="145">
        <v>12</v>
      </c>
      <c r="G325" s="145">
        <v>71</v>
      </c>
      <c r="H325" s="185">
        <v>102</v>
      </c>
    </row>
    <row r="326" spans="2:11" x14ac:dyDescent="0.25">
      <c r="B326" s="184"/>
      <c r="C326" s="191" t="s">
        <v>150</v>
      </c>
      <c r="D326" s="145">
        <v>55</v>
      </c>
      <c r="E326" s="145">
        <v>60</v>
      </c>
      <c r="F326" s="145">
        <v>61</v>
      </c>
      <c r="G326" s="145">
        <v>6</v>
      </c>
      <c r="H326" s="185">
        <v>182</v>
      </c>
    </row>
    <row r="327" spans="2:11" x14ac:dyDescent="0.25">
      <c r="B327" s="100"/>
      <c r="C327" s="191" t="s">
        <v>151</v>
      </c>
      <c r="D327" s="145">
        <v>2</v>
      </c>
      <c r="E327" s="145">
        <v>6</v>
      </c>
      <c r="F327" s="145">
        <v>3</v>
      </c>
      <c r="G327" s="145">
        <v>9</v>
      </c>
      <c r="H327" s="185">
        <v>20</v>
      </c>
    </row>
    <row r="328" spans="2:11" x14ac:dyDescent="0.25">
      <c r="B328" s="100"/>
      <c r="C328" s="191" t="s">
        <v>152</v>
      </c>
      <c r="D328" s="145">
        <v>0</v>
      </c>
      <c r="E328" s="145">
        <v>2</v>
      </c>
      <c r="F328" s="145">
        <v>1</v>
      </c>
      <c r="G328" s="145">
        <v>5</v>
      </c>
      <c r="H328" s="185">
        <v>8</v>
      </c>
    </row>
    <row r="329" spans="2:11" x14ac:dyDescent="0.25">
      <c r="B329" s="100"/>
      <c r="C329" s="191" t="s">
        <v>153</v>
      </c>
      <c r="D329" s="145">
        <v>251</v>
      </c>
      <c r="E329" s="145">
        <v>40</v>
      </c>
      <c r="F329" s="145">
        <v>24</v>
      </c>
      <c r="G329" s="145">
        <v>34</v>
      </c>
      <c r="H329" s="185">
        <v>349</v>
      </c>
    </row>
    <row r="330" spans="2:11" x14ac:dyDescent="0.25">
      <c r="B330" s="100"/>
      <c r="C330" s="191" t="s">
        <v>154</v>
      </c>
      <c r="D330" s="145">
        <v>8</v>
      </c>
      <c r="E330" s="145">
        <v>5</v>
      </c>
      <c r="F330" s="145">
        <v>2</v>
      </c>
      <c r="G330" s="145">
        <v>6</v>
      </c>
      <c r="H330" s="185">
        <v>21</v>
      </c>
      <c r="K330" s="2"/>
    </row>
    <row r="331" spans="2:11" x14ac:dyDescent="0.25">
      <c r="B331" s="100"/>
      <c r="C331" s="191" t="s">
        <v>155</v>
      </c>
      <c r="D331" s="145">
        <v>2</v>
      </c>
      <c r="E331" s="145">
        <v>5</v>
      </c>
      <c r="F331" s="145">
        <v>3</v>
      </c>
      <c r="G331" s="145">
        <v>5</v>
      </c>
      <c r="H331" s="185">
        <v>15</v>
      </c>
    </row>
    <row r="332" spans="2:11" x14ac:dyDescent="0.25">
      <c r="B332" s="100"/>
      <c r="C332" s="191" t="s">
        <v>156</v>
      </c>
      <c r="D332" s="145">
        <v>11</v>
      </c>
      <c r="E332" s="145">
        <v>9</v>
      </c>
      <c r="F332" s="145">
        <v>12</v>
      </c>
      <c r="G332" s="145">
        <v>2</v>
      </c>
      <c r="H332" s="185">
        <v>34</v>
      </c>
    </row>
    <row r="333" spans="2:11" x14ac:dyDescent="0.25">
      <c r="B333" s="100"/>
      <c r="C333" s="191" t="s">
        <v>119</v>
      </c>
      <c r="D333" s="145">
        <v>48</v>
      </c>
      <c r="E333" s="145">
        <v>57</v>
      </c>
      <c r="F333" s="145">
        <v>47</v>
      </c>
      <c r="G333" s="145">
        <v>61</v>
      </c>
      <c r="H333" s="185">
        <v>213</v>
      </c>
    </row>
    <row r="334" spans="2:11" ht="15.75" thickBot="1" x14ac:dyDescent="0.3">
      <c r="B334" s="193"/>
      <c r="C334" s="194" t="s">
        <v>90</v>
      </c>
      <c r="D334" s="195">
        <v>464</v>
      </c>
      <c r="E334" s="195">
        <v>284</v>
      </c>
      <c r="F334" s="195">
        <v>249</v>
      </c>
      <c r="G334" s="195">
        <v>299</v>
      </c>
      <c r="H334" s="195">
        <v>1296</v>
      </c>
    </row>
    <row r="337" spans="2:2" x14ac:dyDescent="0.25">
      <c r="B337" s="66" t="s">
        <v>139</v>
      </c>
    </row>
  </sheetData>
  <pageMargins left="0.7" right="0.7" top="0.75" bottom="0.75" header="0.3" footer="0.3"/>
  <pageSetup paperSize="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workbookViewId="0">
      <selection activeCell="J13" sqref="J13"/>
    </sheetView>
  </sheetViews>
  <sheetFormatPr defaultRowHeight="15" x14ac:dyDescent="0.25"/>
  <cols>
    <col min="1" max="1" width="1.42578125" style="1" customWidth="1"/>
    <col min="2" max="2" width="5.85546875" customWidth="1"/>
    <col min="3" max="3" width="20" style="175" customWidth="1"/>
    <col min="4" max="7" width="10.85546875" customWidth="1"/>
    <col min="8" max="8" width="9.42578125" style="176" bestFit="1" customWidth="1"/>
  </cols>
  <sheetData>
    <row r="2" spans="1:8" x14ac:dyDescent="0.25">
      <c r="B2" s="15" t="s">
        <v>236</v>
      </c>
    </row>
    <row r="3" spans="1:8" x14ac:dyDescent="0.25">
      <c r="B3" s="15"/>
    </row>
    <row r="4" spans="1:8" x14ac:dyDescent="0.25">
      <c r="A4" s="2"/>
      <c r="B4" s="15" t="s">
        <v>140</v>
      </c>
    </row>
    <row r="5" spans="1:8" x14ac:dyDescent="0.25">
      <c r="A5" s="2"/>
      <c r="B5" s="15" t="s">
        <v>141</v>
      </c>
    </row>
    <row r="6" spans="1:8" x14ac:dyDescent="0.25">
      <c r="A6" s="2"/>
      <c r="B6" s="15" t="s">
        <v>235</v>
      </c>
    </row>
    <row r="7" spans="1:8" x14ac:dyDescent="0.25">
      <c r="B7" s="15" t="s">
        <v>98</v>
      </c>
      <c r="C7" s="177"/>
      <c r="D7" s="100"/>
      <c r="E7" s="100"/>
      <c r="F7" s="100"/>
      <c r="G7" s="100"/>
      <c r="H7" s="178"/>
    </row>
    <row r="8" spans="1:8" x14ac:dyDescent="0.25">
      <c r="B8" s="24"/>
      <c r="C8" s="177"/>
      <c r="D8" s="100"/>
      <c r="E8" s="100"/>
      <c r="F8" s="100"/>
      <c r="G8" s="100"/>
      <c r="H8" s="178"/>
    </row>
    <row r="9" spans="1:8" s="129" customFormat="1" ht="12" x14ac:dyDescent="0.2">
      <c r="A9" s="12"/>
      <c r="B9" s="251" t="s">
        <v>172</v>
      </c>
      <c r="C9" s="251" t="s">
        <v>177</v>
      </c>
      <c r="D9" s="251" t="s">
        <v>178</v>
      </c>
      <c r="E9" s="251" t="s">
        <v>179</v>
      </c>
      <c r="F9" s="251" t="s">
        <v>180</v>
      </c>
      <c r="G9" s="251" t="s">
        <v>181</v>
      </c>
      <c r="H9" s="251" t="s">
        <v>90</v>
      </c>
    </row>
    <row r="10" spans="1:8" x14ac:dyDescent="0.25">
      <c r="B10" s="180">
        <v>2023</v>
      </c>
      <c r="C10" s="181"/>
      <c r="D10" s="183"/>
      <c r="E10" s="183"/>
      <c r="F10" s="183"/>
      <c r="G10" s="183"/>
      <c r="H10" s="183"/>
    </row>
    <row r="11" spans="1:8" x14ac:dyDescent="0.25">
      <c r="B11" s="184"/>
      <c r="C11" s="191" t="s">
        <v>182</v>
      </c>
      <c r="D11" s="145">
        <v>5</v>
      </c>
      <c r="E11" s="145">
        <v>11</v>
      </c>
      <c r="F11" s="145">
        <v>8</v>
      </c>
      <c r="G11" s="145">
        <v>8</v>
      </c>
      <c r="H11" s="185">
        <v>32</v>
      </c>
    </row>
    <row r="12" spans="1:8" x14ac:dyDescent="0.25">
      <c r="B12" s="184"/>
      <c r="C12" s="191" t="s">
        <v>147</v>
      </c>
      <c r="D12" s="145">
        <v>28</v>
      </c>
      <c r="E12" s="145">
        <v>18</v>
      </c>
      <c r="F12" s="145">
        <v>25</v>
      </c>
      <c r="G12" s="145">
        <v>20</v>
      </c>
      <c r="H12" s="185">
        <v>91</v>
      </c>
    </row>
    <row r="13" spans="1:8" x14ac:dyDescent="0.25">
      <c r="B13" s="184"/>
      <c r="C13" s="191" t="s">
        <v>148</v>
      </c>
      <c r="D13" s="145">
        <v>74</v>
      </c>
      <c r="E13" s="145">
        <v>77</v>
      </c>
      <c r="F13" s="145">
        <v>84</v>
      </c>
      <c r="G13" s="145">
        <v>71</v>
      </c>
      <c r="H13" s="185">
        <v>306</v>
      </c>
    </row>
    <row r="14" spans="1:8" x14ac:dyDescent="0.25">
      <c r="B14" s="184"/>
      <c r="C14" s="192" t="s">
        <v>149</v>
      </c>
      <c r="D14" s="145">
        <v>12</v>
      </c>
      <c r="E14" s="145">
        <v>14</v>
      </c>
      <c r="F14" s="145">
        <v>9</v>
      </c>
      <c r="G14" s="145">
        <v>7</v>
      </c>
      <c r="H14" s="185">
        <v>42</v>
      </c>
    </row>
    <row r="15" spans="1:8" x14ac:dyDescent="0.25">
      <c r="B15" s="184"/>
      <c r="C15" s="191" t="s">
        <v>150</v>
      </c>
      <c r="D15" s="145">
        <v>53</v>
      </c>
      <c r="E15" s="145">
        <v>64</v>
      </c>
      <c r="F15" s="145">
        <v>70</v>
      </c>
      <c r="G15" s="145">
        <v>57</v>
      </c>
      <c r="H15" s="185">
        <v>244</v>
      </c>
    </row>
    <row r="16" spans="1:8" x14ac:dyDescent="0.25">
      <c r="B16" s="100"/>
      <c r="C16" s="191" t="s">
        <v>151</v>
      </c>
      <c r="D16" s="145">
        <v>10</v>
      </c>
      <c r="E16" s="145">
        <v>13</v>
      </c>
      <c r="F16" s="145">
        <v>3</v>
      </c>
      <c r="G16" s="145">
        <v>9</v>
      </c>
      <c r="H16" s="185">
        <v>35</v>
      </c>
    </row>
    <row r="17" spans="2:11" x14ac:dyDescent="0.25">
      <c r="B17" s="100"/>
      <c r="C17" s="191" t="s">
        <v>152</v>
      </c>
      <c r="D17" s="145">
        <v>0</v>
      </c>
      <c r="E17" s="145">
        <v>12</v>
      </c>
      <c r="F17" s="145">
        <v>3</v>
      </c>
      <c r="G17" s="145">
        <v>2</v>
      </c>
      <c r="H17" s="185">
        <v>17</v>
      </c>
    </row>
    <row r="18" spans="2:11" x14ac:dyDescent="0.25">
      <c r="B18" s="100"/>
      <c r="C18" s="191" t="s">
        <v>153</v>
      </c>
      <c r="D18" s="145">
        <v>38</v>
      </c>
      <c r="E18" s="145">
        <v>53</v>
      </c>
      <c r="F18" s="145">
        <v>28</v>
      </c>
      <c r="G18" s="145">
        <v>43</v>
      </c>
      <c r="H18" s="185">
        <v>162</v>
      </c>
    </row>
    <row r="19" spans="2:11" x14ac:dyDescent="0.25">
      <c r="B19" s="100"/>
      <c r="C19" s="191" t="s">
        <v>231</v>
      </c>
      <c r="D19" s="145">
        <v>10</v>
      </c>
      <c r="E19" s="145">
        <v>6</v>
      </c>
      <c r="F19" s="145">
        <v>3</v>
      </c>
      <c r="G19" s="145">
        <v>23</v>
      </c>
      <c r="H19" s="185">
        <v>42</v>
      </c>
    </row>
    <row r="20" spans="2:11" x14ac:dyDescent="0.25">
      <c r="B20" s="100"/>
      <c r="C20" s="191" t="s">
        <v>154</v>
      </c>
      <c r="D20" s="145">
        <v>8</v>
      </c>
      <c r="E20" s="145">
        <v>5</v>
      </c>
      <c r="F20" s="145">
        <v>3</v>
      </c>
      <c r="G20" s="145">
        <v>9</v>
      </c>
      <c r="H20" s="185">
        <v>25</v>
      </c>
      <c r="K20" s="2"/>
    </row>
    <row r="21" spans="2:11" x14ac:dyDescent="0.25">
      <c r="B21" s="100"/>
      <c r="C21" s="191" t="s">
        <v>155</v>
      </c>
      <c r="D21" s="145">
        <v>8</v>
      </c>
      <c r="E21" s="145">
        <v>4</v>
      </c>
      <c r="F21" s="145">
        <v>9</v>
      </c>
      <c r="G21" s="145">
        <v>4</v>
      </c>
      <c r="H21" s="185">
        <v>25</v>
      </c>
    </row>
    <row r="22" spans="2:11" x14ac:dyDescent="0.25">
      <c r="B22" s="100"/>
      <c r="C22" s="191" t="s">
        <v>156</v>
      </c>
      <c r="D22" s="145">
        <v>12</v>
      </c>
      <c r="E22" s="145">
        <v>22</v>
      </c>
      <c r="F22" s="145">
        <v>13</v>
      </c>
      <c r="G22" s="145">
        <v>14</v>
      </c>
      <c r="H22" s="185">
        <v>61</v>
      </c>
    </row>
    <row r="23" spans="2:11" x14ac:dyDescent="0.25">
      <c r="B23" s="100"/>
      <c r="C23" s="191" t="s">
        <v>119</v>
      </c>
      <c r="D23" s="145">
        <v>47</v>
      </c>
      <c r="E23" s="145">
        <v>41</v>
      </c>
      <c r="F23" s="145">
        <v>63</v>
      </c>
      <c r="G23" s="145">
        <v>50</v>
      </c>
      <c r="H23" s="185">
        <v>201</v>
      </c>
    </row>
    <row r="24" spans="2:11" ht="15.75" thickBot="1" x14ac:dyDescent="0.3">
      <c r="B24" s="193"/>
      <c r="C24" s="194" t="s">
        <v>90</v>
      </c>
      <c r="D24" s="195">
        <v>305</v>
      </c>
      <c r="E24" s="195">
        <v>340</v>
      </c>
      <c r="F24" s="195">
        <v>321</v>
      </c>
      <c r="G24" s="195">
        <v>317</v>
      </c>
      <c r="H24" s="195">
        <v>1283</v>
      </c>
    </row>
    <row r="26" spans="2:11" x14ac:dyDescent="0.25">
      <c r="B26" s="66" t="s">
        <v>139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9"/>
  <sheetViews>
    <sheetView workbookViewId="0">
      <pane ySplit="9" topLeftCell="A10" activePane="bottomLeft" state="frozen"/>
      <selection activeCell="H18" sqref="H18"/>
      <selection pane="bottomLeft" activeCell="I5" sqref="I5"/>
    </sheetView>
  </sheetViews>
  <sheetFormatPr defaultRowHeight="15" x14ac:dyDescent="0.25"/>
  <cols>
    <col min="1" max="1" width="1.42578125" style="1" customWidth="1"/>
    <col min="2" max="2" width="5.28515625" customWidth="1"/>
    <col min="3" max="3" width="31.42578125" style="51" customWidth="1"/>
    <col min="4" max="4" width="11.7109375" customWidth="1"/>
    <col min="5" max="5" width="11.140625" customWidth="1"/>
    <col min="6" max="7" width="11" customWidth="1"/>
    <col min="8" max="8" width="9.140625" style="176"/>
  </cols>
  <sheetData>
    <row r="2" spans="1:8" x14ac:dyDescent="0.25">
      <c r="B2" s="15" t="str">
        <f ca="1">MID(CELL("filename",A1),FIND("]",CELL("filename",A1))+1,255)</f>
        <v>Table 1.04.1.2-2Q</v>
      </c>
    </row>
    <row r="3" spans="1:8" x14ac:dyDescent="0.25">
      <c r="B3" s="15"/>
    </row>
    <row r="4" spans="1:8" x14ac:dyDescent="0.25">
      <c r="A4" s="2"/>
      <c r="B4" s="15" t="s">
        <v>140</v>
      </c>
    </row>
    <row r="5" spans="1:8" x14ac:dyDescent="0.25">
      <c r="A5" s="2"/>
      <c r="B5" s="15" t="s">
        <v>158</v>
      </c>
    </row>
    <row r="6" spans="1:8" x14ac:dyDescent="0.25">
      <c r="A6" s="2"/>
      <c r="B6" s="15" t="s">
        <v>237</v>
      </c>
    </row>
    <row r="7" spans="1:8" x14ac:dyDescent="0.25">
      <c r="B7" s="15" t="s">
        <v>98</v>
      </c>
    </row>
    <row r="9" spans="1:8" x14ac:dyDescent="0.25">
      <c r="B9" s="179" t="s">
        <v>172</v>
      </c>
      <c r="C9" s="196" t="s">
        <v>160</v>
      </c>
      <c r="D9" s="179" t="s">
        <v>178</v>
      </c>
      <c r="E9" s="179" t="s">
        <v>179</v>
      </c>
      <c r="F9" s="179" t="s">
        <v>180</v>
      </c>
      <c r="G9" s="179" t="s">
        <v>181</v>
      </c>
      <c r="H9" s="179" t="s">
        <v>90</v>
      </c>
    </row>
    <row r="10" spans="1:8" x14ac:dyDescent="0.25">
      <c r="B10" s="197">
        <v>2000</v>
      </c>
      <c r="C10" s="181"/>
      <c r="D10" s="198"/>
      <c r="E10" s="198"/>
      <c r="F10" s="198"/>
      <c r="G10" s="198"/>
      <c r="H10" s="199"/>
    </row>
    <row r="11" spans="1:8" x14ac:dyDescent="0.25">
      <c r="B11" s="184"/>
      <c r="C11" s="51" t="s">
        <v>162</v>
      </c>
      <c r="D11" s="166">
        <f>'[1]Table 9.1.13'!$C$8</f>
        <v>30</v>
      </c>
      <c r="E11" s="166">
        <f>'[1]Table 9.1.13'!$M$8</f>
        <v>55</v>
      </c>
      <c r="F11" s="166">
        <f>'[1]Table 9.1.13'!$W$8</f>
        <v>34</v>
      </c>
      <c r="G11" s="166">
        <f>'[1]Table 9.1.13'!$AG$8</f>
        <v>43</v>
      </c>
      <c r="H11" s="190">
        <f>SUM(D11:G11)</f>
        <v>162</v>
      </c>
    </row>
    <row r="12" spans="1:8" x14ac:dyDescent="0.25">
      <c r="B12" s="184"/>
      <c r="C12" s="51" t="s">
        <v>163</v>
      </c>
      <c r="D12" s="166">
        <f>'[1]Table 9.1.13'!$C$9</f>
        <v>14</v>
      </c>
      <c r="E12" s="166">
        <f>'[1]Table 9.1.13'!$M$9</f>
        <v>14</v>
      </c>
      <c r="F12" s="166">
        <f>'[1]Table 9.1.13'!$W$9</f>
        <v>9</v>
      </c>
      <c r="G12" s="166">
        <f>'[1]Table 9.1.13'!$AG$9</f>
        <v>11</v>
      </c>
      <c r="H12" s="190">
        <f t="shared" ref="H12:H17" si="0">SUM(D12:G12)</f>
        <v>48</v>
      </c>
    </row>
    <row r="13" spans="1:8" x14ac:dyDescent="0.25">
      <c r="B13" s="184"/>
      <c r="C13" s="51" t="s">
        <v>164</v>
      </c>
      <c r="D13" s="166">
        <f>'[1]Table 9.1.13'!$C$10</f>
        <v>15</v>
      </c>
      <c r="E13" s="166">
        <f>'[1]Table 9.1.13'!$M$10</f>
        <v>9</v>
      </c>
      <c r="F13" s="166">
        <f>'[1]Table 9.1.13'!$W$10</f>
        <v>15</v>
      </c>
      <c r="G13" s="166">
        <f>'[1]Table 9.1.13'!$AG$10</f>
        <v>10</v>
      </c>
      <c r="H13" s="190">
        <f t="shared" si="0"/>
        <v>49</v>
      </c>
    </row>
    <row r="14" spans="1:8" x14ac:dyDescent="0.25">
      <c r="B14" s="184"/>
      <c r="C14" s="51" t="s">
        <v>165</v>
      </c>
      <c r="D14" s="166">
        <f>'[1]Table 9.1.13'!$C$11</f>
        <v>28</v>
      </c>
      <c r="E14" s="166">
        <f>'[1]Table 9.1.13'!$M$11</f>
        <v>13</v>
      </c>
      <c r="F14" s="166">
        <f>'[1]Table 9.1.13'!$W$11</f>
        <v>9</v>
      </c>
      <c r="G14" s="166">
        <f>'[1]Table 9.1.13'!$AG$11</f>
        <v>13</v>
      </c>
      <c r="H14" s="190">
        <f t="shared" si="0"/>
        <v>63</v>
      </c>
    </row>
    <row r="15" spans="1:8" x14ac:dyDescent="0.25">
      <c r="B15" s="184"/>
      <c r="C15" s="51" t="s">
        <v>166</v>
      </c>
      <c r="D15" s="166">
        <f>'[1]Table 9.1.13'!$C$12</f>
        <v>46</v>
      </c>
      <c r="E15" s="166">
        <f>'[1]Table 9.1.13'!$M$12</f>
        <v>55</v>
      </c>
      <c r="F15" s="166">
        <f>'[1]Table 9.1.13'!$W$12</f>
        <v>42</v>
      </c>
      <c r="G15" s="166">
        <f>'[1]Table 9.1.13'!$AG$12</f>
        <v>71</v>
      </c>
      <c r="H15" s="190">
        <f t="shared" si="0"/>
        <v>214</v>
      </c>
    </row>
    <row r="16" spans="1:8" x14ac:dyDescent="0.25">
      <c r="B16" s="100"/>
      <c r="C16" s="51" t="s">
        <v>167</v>
      </c>
      <c r="D16" s="166">
        <f>'[1]Table 9.1.13'!$C$13</f>
        <v>12</v>
      </c>
      <c r="E16" s="166">
        <f>'[1]Table 9.1.13'!$M$13</f>
        <v>1</v>
      </c>
      <c r="F16" s="166">
        <f>'[1]Table 9.1.13'!$W$13</f>
        <v>4</v>
      </c>
      <c r="G16" s="166">
        <f>'[1]Table 9.1.13'!$AG$13</f>
        <v>2</v>
      </c>
      <c r="H16" s="190">
        <f t="shared" si="0"/>
        <v>19</v>
      </c>
    </row>
    <row r="17" spans="2:8" x14ac:dyDescent="0.25">
      <c r="B17" s="100"/>
      <c r="C17" s="51" t="s">
        <v>168</v>
      </c>
      <c r="D17" s="166">
        <f>'[1]Table 9.1.13'!$C$14</f>
        <v>70</v>
      </c>
      <c r="E17" s="166">
        <f>'[1]Table 9.1.13'!$M$14</f>
        <v>86</v>
      </c>
      <c r="F17" s="166">
        <f>'[1]Table 9.1.13'!$W$14</f>
        <v>110</v>
      </c>
      <c r="G17" s="166">
        <f>'[1]Table 9.1.13'!$AG$14</f>
        <v>82</v>
      </c>
      <c r="H17" s="190">
        <f t="shared" si="0"/>
        <v>348</v>
      </c>
    </row>
    <row r="18" spans="2:8" x14ac:dyDescent="0.25">
      <c r="B18" s="100"/>
      <c r="C18" s="51" t="s">
        <v>90</v>
      </c>
      <c r="D18" s="190">
        <f>SUM(D11:D17)</f>
        <v>215</v>
      </c>
      <c r="E18" s="190">
        <f t="shared" ref="E18:H18" si="1">SUM(E11:E17)</f>
        <v>233</v>
      </c>
      <c r="F18" s="190">
        <f t="shared" si="1"/>
        <v>223</v>
      </c>
      <c r="G18" s="190">
        <f t="shared" si="1"/>
        <v>232</v>
      </c>
      <c r="H18" s="190">
        <f t="shared" si="1"/>
        <v>903</v>
      </c>
    </row>
    <row r="19" spans="2:8" ht="3" customHeight="1" x14ac:dyDescent="0.25">
      <c r="B19" s="100"/>
      <c r="D19" s="200"/>
      <c r="E19" s="200"/>
      <c r="F19" s="200"/>
      <c r="G19" s="200"/>
      <c r="H19" s="201"/>
    </row>
    <row r="20" spans="2:8" x14ac:dyDescent="0.25">
      <c r="B20" s="180">
        <v>2001</v>
      </c>
      <c r="C20" s="181"/>
      <c r="D20" s="202"/>
      <c r="E20" s="202"/>
      <c r="F20" s="202"/>
      <c r="G20" s="202"/>
      <c r="H20" s="203"/>
    </row>
    <row r="21" spans="2:8" x14ac:dyDescent="0.25">
      <c r="B21" s="184"/>
      <c r="C21" s="51" t="s">
        <v>162</v>
      </c>
      <c r="D21" s="166">
        <f>'[1]Table 9.1.13'!$D$8</f>
        <v>44</v>
      </c>
      <c r="E21" s="166">
        <f>'[1]Table 9.1.13'!$N$8</f>
        <v>47</v>
      </c>
      <c r="F21" s="166">
        <f>'[1]Table 9.1.13'!$X$8</f>
        <v>55</v>
      </c>
      <c r="G21" s="166">
        <f>'[1]Table 9.1.13'!$AH$8</f>
        <v>37</v>
      </c>
      <c r="H21" s="190">
        <f>SUM(D21:G21)</f>
        <v>183</v>
      </c>
    </row>
    <row r="22" spans="2:8" x14ac:dyDescent="0.25">
      <c r="B22" s="184"/>
      <c r="C22" s="51" t="s">
        <v>163</v>
      </c>
      <c r="D22" s="166">
        <f>'[1]Table 9.1.13'!$D$9</f>
        <v>20</v>
      </c>
      <c r="E22" s="166">
        <f>'[1]Table 9.1.13'!$N$9</f>
        <v>15</v>
      </c>
      <c r="F22" s="166">
        <f>'[1]Table 9.1.13'!$X$9</f>
        <v>18</v>
      </c>
      <c r="G22" s="166">
        <f>'[1]Table 9.1.13'!$AH$9</f>
        <v>11</v>
      </c>
      <c r="H22" s="190">
        <f t="shared" ref="H22:H27" si="2">SUM(D22:G22)</f>
        <v>64</v>
      </c>
    </row>
    <row r="23" spans="2:8" x14ac:dyDescent="0.25">
      <c r="B23" s="184"/>
      <c r="C23" s="51" t="s">
        <v>164</v>
      </c>
      <c r="D23" s="166">
        <f>'[1]Table 9.1.13'!$D$10</f>
        <v>15</v>
      </c>
      <c r="E23" s="166">
        <f>'[1]Table 9.1.13'!$N$10</f>
        <v>10</v>
      </c>
      <c r="F23" s="166">
        <f>'[1]Table 9.1.13'!$X$10</f>
        <v>12</v>
      </c>
      <c r="G23" s="166">
        <f>'[1]Table 9.1.13'!$AH$10</f>
        <v>12</v>
      </c>
      <c r="H23" s="190">
        <f t="shared" si="2"/>
        <v>49</v>
      </c>
    </row>
    <row r="24" spans="2:8" x14ac:dyDescent="0.25">
      <c r="B24" s="184"/>
      <c r="C24" s="51" t="s">
        <v>165</v>
      </c>
      <c r="D24" s="166">
        <f>'[1]Table 9.1.13'!$D$11</f>
        <v>7</v>
      </c>
      <c r="E24" s="166">
        <f>'[1]Table 9.1.13'!$N$11</f>
        <v>10</v>
      </c>
      <c r="F24" s="166">
        <f>'[1]Table 9.1.13'!$X$11</f>
        <v>5</v>
      </c>
      <c r="G24" s="166">
        <f>'[1]Table 9.1.13'!$AH$11</f>
        <v>11</v>
      </c>
      <c r="H24" s="190">
        <f t="shared" si="2"/>
        <v>33</v>
      </c>
    </row>
    <row r="25" spans="2:8" x14ac:dyDescent="0.25">
      <c r="B25" s="184"/>
      <c r="C25" s="51" t="s">
        <v>166</v>
      </c>
      <c r="D25" s="166">
        <f>'[1]Table 9.1.13'!$D$12</f>
        <v>92</v>
      </c>
      <c r="E25" s="166">
        <f>'[1]Table 9.1.13'!$N$12</f>
        <v>51</v>
      </c>
      <c r="F25" s="166">
        <f>'[1]Table 9.1.13'!$X$12</f>
        <v>75</v>
      </c>
      <c r="G25" s="166">
        <f>'[1]Table 9.1.13'!$AH$12</f>
        <v>50</v>
      </c>
      <c r="H25" s="190">
        <f t="shared" si="2"/>
        <v>268</v>
      </c>
    </row>
    <row r="26" spans="2:8" x14ac:dyDescent="0.25">
      <c r="B26" s="100"/>
      <c r="C26" s="51" t="s">
        <v>167</v>
      </c>
      <c r="D26" s="166">
        <f>'[1]Table 9.1.13'!$D$13</f>
        <v>7</v>
      </c>
      <c r="E26" s="166">
        <f>'[1]Table 9.1.13'!$N$13</f>
        <v>3</v>
      </c>
      <c r="F26" s="166">
        <f>'[1]Table 9.1.13'!$X$13</f>
        <v>4</v>
      </c>
      <c r="G26" s="166">
        <f>'[1]Table 9.1.13'!$AH$13</f>
        <v>2</v>
      </c>
      <c r="H26" s="190">
        <f t="shared" si="2"/>
        <v>16</v>
      </c>
    </row>
    <row r="27" spans="2:8" x14ac:dyDescent="0.25">
      <c r="B27" s="100"/>
      <c r="C27" s="51" t="s">
        <v>168</v>
      </c>
      <c r="D27" s="166">
        <f>'[1]Table 9.1.13'!$D$14</f>
        <v>92</v>
      </c>
      <c r="E27" s="166">
        <f>'[1]Table 9.1.13'!$N$14</f>
        <v>104</v>
      </c>
      <c r="F27" s="166">
        <f>'[1]Table 9.1.13'!$X$14</f>
        <v>83</v>
      </c>
      <c r="G27" s="166">
        <f>'[1]Table 9.1.13'!$AH$14</f>
        <v>54</v>
      </c>
      <c r="H27" s="190">
        <f t="shared" si="2"/>
        <v>333</v>
      </c>
    </row>
    <row r="28" spans="2:8" x14ac:dyDescent="0.25">
      <c r="B28" s="100"/>
      <c r="C28" s="51" t="s">
        <v>90</v>
      </c>
      <c r="D28" s="190">
        <f>SUM(D21:D27)</f>
        <v>277</v>
      </c>
      <c r="E28" s="190">
        <f t="shared" ref="E28:H28" si="3">SUM(E21:E27)</f>
        <v>240</v>
      </c>
      <c r="F28" s="190">
        <f t="shared" si="3"/>
        <v>252</v>
      </c>
      <c r="G28" s="190">
        <f t="shared" si="3"/>
        <v>177</v>
      </c>
      <c r="H28" s="190">
        <f t="shared" si="3"/>
        <v>946</v>
      </c>
    </row>
    <row r="29" spans="2:8" ht="3" customHeight="1" x14ac:dyDescent="0.25">
      <c r="B29" s="100"/>
      <c r="D29" s="200"/>
      <c r="E29" s="200"/>
      <c r="F29" s="200"/>
      <c r="G29" s="200"/>
      <c r="H29" s="201"/>
    </row>
    <row r="30" spans="2:8" x14ac:dyDescent="0.25">
      <c r="B30" s="180">
        <v>2002</v>
      </c>
      <c r="C30" s="181"/>
      <c r="D30" s="202"/>
      <c r="E30" s="202"/>
      <c r="F30" s="202"/>
      <c r="G30" s="202"/>
      <c r="H30" s="203"/>
    </row>
    <row r="31" spans="2:8" x14ac:dyDescent="0.25">
      <c r="B31" s="184"/>
      <c r="C31" s="51" t="s">
        <v>162</v>
      </c>
      <c r="D31" s="166">
        <f>'[2]2002'!$F$78</f>
        <v>38</v>
      </c>
      <c r="E31" s="166">
        <f>'[2]2002'!$J$78</f>
        <v>55</v>
      </c>
      <c r="F31" s="166">
        <f>'[2]2002'!$N$78</f>
        <v>39</v>
      </c>
      <c r="G31" s="166">
        <f>'[2]2002'!$R$78</f>
        <v>36</v>
      </c>
      <c r="H31" s="190">
        <f>SUM(D31:G31)</f>
        <v>168</v>
      </c>
    </row>
    <row r="32" spans="2:8" x14ac:dyDescent="0.25">
      <c r="B32" s="184"/>
      <c r="C32" s="51" t="s">
        <v>163</v>
      </c>
      <c r="D32" s="166">
        <f>'[2]2002'!$F$79</f>
        <v>16</v>
      </c>
      <c r="E32" s="166">
        <f>'[2]2002'!$J$79</f>
        <v>13</v>
      </c>
      <c r="F32" s="166">
        <f>'[2]2002'!$N$79</f>
        <v>7</v>
      </c>
      <c r="G32" s="166">
        <f>'[2]2002'!$R$79</f>
        <v>11</v>
      </c>
      <c r="H32" s="190">
        <f t="shared" ref="H32:H37" si="4">SUM(D32:G32)</f>
        <v>47</v>
      </c>
    </row>
    <row r="33" spans="2:8" x14ac:dyDescent="0.25">
      <c r="B33" s="184"/>
      <c r="C33" s="51" t="s">
        <v>164</v>
      </c>
      <c r="D33" s="166">
        <f>'[2]2002'!$F$80</f>
        <v>15</v>
      </c>
      <c r="E33" s="166">
        <f>'[2]2002'!$J$80</f>
        <v>21</v>
      </c>
      <c r="F33" s="166">
        <f>'[2]2002'!$N$80</f>
        <v>19</v>
      </c>
      <c r="G33" s="166">
        <f>'[2]2002'!$R$80</f>
        <v>8</v>
      </c>
      <c r="H33" s="190">
        <f t="shared" si="4"/>
        <v>63</v>
      </c>
    </row>
    <row r="34" spans="2:8" x14ac:dyDescent="0.25">
      <c r="B34" s="184"/>
      <c r="C34" s="51" t="s">
        <v>165</v>
      </c>
      <c r="D34" s="166">
        <f>'[2]2002'!$F$81</f>
        <v>12</v>
      </c>
      <c r="E34" s="166">
        <f>'[2]2002'!$J$81</f>
        <v>6</v>
      </c>
      <c r="F34" s="166">
        <f>'[2]2002'!$N$81</f>
        <v>5</v>
      </c>
      <c r="G34" s="166">
        <f>'[2]2002'!$R$81</f>
        <v>8</v>
      </c>
      <c r="H34" s="190">
        <f t="shared" si="4"/>
        <v>31</v>
      </c>
    </row>
    <row r="35" spans="2:8" x14ac:dyDescent="0.25">
      <c r="B35" s="184"/>
      <c r="C35" s="51" t="s">
        <v>166</v>
      </c>
      <c r="D35" s="166">
        <f>'[2]2002'!$F$82</f>
        <v>63</v>
      </c>
      <c r="E35" s="166">
        <f>'[2]2002'!$J$82</f>
        <v>55</v>
      </c>
      <c r="F35" s="166">
        <f>'[2]2002'!$N$82</f>
        <v>35</v>
      </c>
      <c r="G35" s="166">
        <f>'[2]2002'!$R$82</f>
        <v>42</v>
      </c>
      <c r="H35" s="190">
        <f t="shared" si="4"/>
        <v>195</v>
      </c>
    </row>
    <row r="36" spans="2:8" x14ac:dyDescent="0.25">
      <c r="B36" s="100"/>
      <c r="C36" s="51" t="s">
        <v>167</v>
      </c>
      <c r="D36" s="166">
        <f>'[2]2002'!$F$83</f>
        <v>6</v>
      </c>
      <c r="E36" s="166">
        <f>'[2]2002'!$J$83</f>
        <v>4</v>
      </c>
      <c r="F36" s="166">
        <f>'[2]2002'!$N$83</f>
        <v>5</v>
      </c>
      <c r="G36" s="166">
        <f>'[2]2002'!$R$83</f>
        <v>3</v>
      </c>
      <c r="H36" s="190">
        <f t="shared" si="4"/>
        <v>18</v>
      </c>
    </row>
    <row r="37" spans="2:8" x14ac:dyDescent="0.25">
      <c r="B37" s="100"/>
      <c r="C37" s="51" t="s">
        <v>168</v>
      </c>
      <c r="D37" s="166">
        <f>'[2]2002'!$F$84</f>
        <v>67</v>
      </c>
      <c r="E37" s="166">
        <f>'[2]2002'!$J$84</f>
        <v>57</v>
      </c>
      <c r="F37" s="166">
        <f>'[2]2002'!$N$84</f>
        <v>73</v>
      </c>
      <c r="G37" s="166">
        <f>'[2]2002'!$R$84</f>
        <v>64</v>
      </c>
      <c r="H37" s="190">
        <f t="shared" si="4"/>
        <v>261</v>
      </c>
    </row>
    <row r="38" spans="2:8" x14ac:dyDescent="0.25">
      <c r="B38" s="100"/>
      <c r="C38" s="51" t="s">
        <v>90</v>
      </c>
      <c r="D38" s="190">
        <f>SUM(D31:D37)</f>
        <v>217</v>
      </c>
      <c r="E38" s="190">
        <f t="shared" ref="E38:H38" si="5">SUM(E31:E37)</f>
        <v>211</v>
      </c>
      <c r="F38" s="190">
        <f t="shared" si="5"/>
        <v>183</v>
      </c>
      <c r="G38" s="190">
        <f t="shared" si="5"/>
        <v>172</v>
      </c>
      <c r="H38" s="190">
        <f t="shared" si="5"/>
        <v>783</v>
      </c>
    </row>
    <row r="39" spans="2:8" ht="3" customHeight="1" x14ac:dyDescent="0.25">
      <c r="B39" s="100"/>
      <c r="D39" s="200"/>
      <c r="E39" s="200"/>
      <c r="F39" s="200"/>
      <c r="G39" s="200"/>
      <c r="H39" s="201"/>
    </row>
    <row r="40" spans="2:8" x14ac:dyDescent="0.25">
      <c r="B40" s="180">
        <v>2003</v>
      </c>
      <c r="C40" s="181"/>
      <c r="D40" s="202"/>
      <c r="E40" s="202"/>
      <c r="F40" s="202"/>
      <c r="G40" s="202"/>
      <c r="H40" s="203"/>
    </row>
    <row r="41" spans="2:8" x14ac:dyDescent="0.25">
      <c r="B41" s="184"/>
      <c r="C41" s="51" t="s">
        <v>162</v>
      </c>
      <c r="D41" s="166">
        <f>'[2]2003'!$F$78</f>
        <v>40</v>
      </c>
      <c r="E41" s="166">
        <f>'[2]2003'!$J$78</f>
        <v>64</v>
      </c>
      <c r="F41" s="166">
        <f>'[2]2003'!$N$78</f>
        <v>38</v>
      </c>
      <c r="G41" s="166">
        <f>'[2]2003'!$R$78</f>
        <v>49</v>
      </c>
      <c r="H41" s="190">
        <f>SUM(D41:G41)</f>
        <v>191</v>
      </c>
    </row>
    <row r="42" spans="2:8" x14ac:dyDescent="0.25">
      <c r="B42" s="184"/>
      <c r="C42" s="51" t="s">
        <v>163</v>
      </c>
      <c r="D42" s="166">
        <f>'[2]2003'!$F$79</f>
        <v>8</v>
      </c>
      <c r="E42" s="166">
        <f>'[2]2003'!$J$79</f>
        <v>10</v>
      </c>
      <c r="F42" s="166">
        <f>'[2]2003'!$N$79</f>
        <v>11</v>
      </c>
      <c r="G42" s="166">
        <f>'[2]2003'!$R$79</f>
        <v>11</v>
      </c>
      <c r="H42" s="190">
        <f t="shared" ref="H42:H47" si="6">SUM(D42:G42)</f>
        <v>40</v>
      </c>
    </row>
    <row r="43" spans="2:8" x14ac:dyDescent="0.25">
      <c r="B43" s="184"/>
      <c r="C43" s="51" t="s">
        <v>164</v>
      </c>
      <c r="D43" s="166">
        <f>'[2]2003'!$F$80</f>
        <v>17</v>
      </c>
      <c r="E43" s="166">
        <f>'[2]2003'!$J$80</f>
        <v>6</v>
      </c>
      <c r="F43" s="166">
        <f>'[2]2003'!$N$80</f>
        <v>17</v>
      </c>
      <c r="G43" s="166">
        <f>'[2]2003'!$R$80</f>
        <v>22</v>
      </c>
      <c r="H43" s="190">
        <f t="shared" si="6"/>
        <v>62</v>
      </c>
    </row>
    <row r="44" spans="2:8" x14ac:dyDescent="0.25">
      <c r="B44" s="184"/>
      <c r="C44" s="51" t="s">
        <v>165</v>
      </c>
      <c r="D44" s="166">
        <f>'[2]2003'!$F$81</f>
        <v>7</v>
      </c>
      <c r="E44" s="166">
        <f>'[2]2003'!$J$81</f>
        <v>6</v>
      </c>
      <c r="F44" s="166">
        <f>'[2]2003'!$N$81</f>
        <v>11</v>
      </c>
      <c r="G44" s="166">
        <f>'[2]2003'!$R$81</f>
        <v>11</v>
      </c>
      <c r="H44" s="190">
        <f t="shared" si="6"/>
        <v>35</v>
      </c>
    </row>
    <row r="45" spans="2:8" x14ac:dyDescent="0.25">
      <c r="B45" s="184"/>
      <c r="C45" s="51" t="s">
        <v>166</v>
      </c>
      <c r="D45" s="166">
        <f>'[2]2003'!$F$82</f>
        <v>63</v>
      </c>
      <c r="E45" s="166">
        <f>'[2]2003'!$J$82</f>
        <v>48</v>
      </c>
      <c r="F45" s="166">
        <f>'[2]2003'!$N$82</f>
        <v>47</v>
      </c>
      <c r="G45" s="166">
        <f>'[2]2003'!$R$82</f>
        <v>44</v>
      </c>
      <c r="H45" s="190">
        <f t="shared" si="6"/>
        <v>202</v>
      </c>
    </row>
    <row r="46" spans="2:8" x14ac:dyDescent="0.25">
      <c r="B46" s="100"/>
      <c r="C46" s="51" t="s">
        <v>167</v>
      </c>
      <c r="D46" s="166">
        <f>'[2]2003'!$F$83</f>
        <v>6</v>
      </c>
      <c r="E46" s="166">
        <f>'[2]2003'!$J$83</f>
        <v>1</v>
      </c>
      <c r="F46" s="166">
        <f>'[2]2003'!$N$83</f>
        <v>1</v>
      </c>
      <c r="G46" s="166">
        <f>'[2]2003'!$R$83</f>
        <v>2</v>
      </c>
      <c r="H46" s="190">
        <f t="shared" si="6"/>
        <v>10</v>
      </c>
    </row>
    <row r="47" spans="2:8" x14ac:dyDescent="0.25">
      <c r="B47" s="100"/>
      <c r="C47" s="51" t="s">
        <v>168</v>
      </c>
      <c r="D47" s="166">
        <f>'[2]2003'!$F$84</f>
        <v>73</v>
      </c>
      <c r="E47" s="166">
        <f>'[2]2003'!$J$84</f>
        <v>74</v>
      </c>
      <c r="F47" s="166">
        <f>'[2]2003'!$N$84</f>
        <v>66</v>
      </c>
      <c r="G47" s="166">
        <f>'[2]2003'!$R$84</f>
        <v>80</v>
      </c>
      <c r="H47" s="190">
        <f t="shared" si="6"/>
        <v>293</v>
      </c>
    </row>
    <row r="48" spans="2:8" x14ac:dyDescent="0.25">
      <c r="B48" s="100"/>
      <c r="C48" s="51" t="s">
        <v>90</v>
      </c>
      <c r="D48" s="190">
        <f>SUM(D41:D47)</f>
        <v>214</v>
      </c>
      <c r="E48" s="190">
        <f t="shared" ref="E48:G48" si="7">SUM(E41:E47)</f>
        <v>209</v>
      </c>
      <c r="F48" s="190">
        <f t="shared" si="7"/>
        <v>191</v>
      </c>
      <c r="G48" s="190">
        <f t="shared" si="7"/>
        <v>219</v>
      </c>
      <c r="H48" s="190">
        <f>SUM(H41:H47)</f>
        <v>833</v>
      </c>
    </row>
    <row r="49" spans="2:8" ht="3" customHeight="1" x14ac:dyDescent="0.25">
      <c r="B49" s="100"/>
      <c r="D49" s="200"/>
      <c r="E49" s="200"/>
      <c r="F49" s="200"/>
      <c r="G49" s="200"/>
      <c r="H49" s="201"/>
    </row>
    <row r="50" spans="2:8" x14ac:dyDescent="0.25">
      <c r="B50" s="180">
        <v>2004</v>
      </c>
      <c r="C50" s="181"/>
      <c r="D50" s="202"/>
      <c r="E50" s="202"/>
      <c r="F50" s="202"/>
      <c r="G50" s="202"/>
      <c r="H50" s="203"/>
    </row>
    <row r="51" spans="2:8" x14ac:dyDescent="0.25">
      <c r="B51" s="184"/>
      <c r="C51" s="51" t="s">
        <v>162</v>
      </c>
      <c r="D51" s="166">
        <f>'[2]2004'!$F$78</f>
        <v>45</v>
      </c>
      <c r="E51" s="166">
        <f>'[2]2004'!$J$78</f>
        <v>56</v>
      </c>
      <c r="F51" s="166">
        <f>'[2]2004'!$N$78</f>
        <v>56</v>
      </c>
      <c r="G51" s="166">
        <f>'[2]2004'!$R$78</f>
        <v>48</v>
      </c>
      <c r="H51" s="190">
        <f>SUM(D51:G51)</f>
        <v>205</v>
      </c>
    </row>
    <row r="52" spans="2:8" x14ac:dyDescent="0.25">
      <c r="B52" s="184"/>
      <c r="C52" s="51" t="s">
        <v>163</v>
      </c>
      <c r="D52" s="166">
        <f>'[2]2004'!$F$79</f>
        <v>11</v>
      </c>
      <c r="E52" s="166">
        <f>'[2]2004'!$J$79</f>
        <v>7</v>
      </c>
      <c r="F52" s="166">
        <f>'[2]2004'!$N$79</f>
        <v>11</v>
      </c>
      <c r="G52" s="166">
        <f>'[2]2004'!$R$79</f>
        <v>14</v>
      </c>
      <c r="H52" s="190">
        <f t="shared" ref="H52:H57" si="8">SUM(D52:G52)</f>
        <v>43</v>
      </c>
    </row>
    <row r="53" spans="2:8" x14ac:dyDescent="0.25">
      <c r="B53" s="184"/>
      <c r="C53" s="51" t="s">
        <v>164</v>
      </c>
      <c r="D53" s="166">
        <f>'[2]2004'!$F$80</f>
        <v>8</v>
      </c>
      <c r="E53" s="166">
        <f>'[2]2004'!$J$80</f>
        <v>7</v>
      </c>
      <c r="F53" s="166">
        <f>'[2]2004'!$N$80</f>
        <v>15</v>
      </c>
      <c r="G53" s="166">
        <f>'[2]2004'!$R$80</f>
        <v>6</v>
      </c>
      <c r="H53" s="190">
        <f t="shared" si="8"/>
        <v>36</v>
      </c>
    </row>
    <row r="54" spans="2:8" x14ac:dyDescent="0.25">
      <c r="B54" s="184"/>
      <c r="C54" s="51" t="s">
        <v>165</v>
      </c>
      <c r="D54" s="166">
        <f>'[2]2004'!$F$81</f>
        <v>11</v>
      </c>
      <c r="E54" s="166">
        <f>'[2]2004'!$J$81</f>
        <v>9</v>
      </c>
      <c r="F54" s="166">
        <f>'[2]2004'!$N$81</f>
        <v>5</v>
      </c>
      <c r="G54" s="166">
        <f>'[2]2004'!$R$81</f>
        <v>10</v>
      </c>
      <c r="H54" s="190">
        <f t="shared" si="8"/>
        <v>35</v>
      </c>
    </row>
    <row r="55" spans="2:8" x14ac:dyDescent="0.25">
      <c r="B55" s="184"/>
      <c r="C55" s="51" t="s">
        <v>166</v>
      </c>
      <c r="D55" s="166">
        <f>'[2]2004'!$F$82</f>
        <v>53</v>
      </c>
      <c r="E55" s="166">
        <f>'[2]2004'!$J$82</f>
        <v>50</v>
      </c>
      <c r="F55" s="166">
        <f>'[2]2004'!$N$82</f>
        <v>53</v>
      </c>
      <c r="G55" s="166">
        <f>'[2]2004'!$R$82</f>
        <v>50</v>
      </c>
      <c r="H55" s="190">
        <f t="shared" si="8"/>
        <v>206</v>
      </c>
    </row>
    <row r="56" spans="2:8" x14ac:dyDescent="0.25">
      <c r="B56" s="100"/>
      <c r="C56" s="51" t="s">
        <v>167</v>
      </c>
      <c r="D56" s="166">
        <f>'[2]2004'!$F$83</f>
        <v>1</v>
      </c>
      <c r="E56" s="166">
        <f>'[2]2004'!$J$83</f>
        <v>7</v>
      </c>
      <c r="F56" s="166">
        <f>'[2]2004'!$N$83</f>
        <v>6</v>
      </c>
      <c r="G56" s="166">
        <f>'[2]2004'!$R$83</f>
        <v>3</v>
      </c>
      <c r="H56" s="190">
        <f t="shared" si="8"/>
        <v>17</v>
      </c>
    </row>
    <row r="57" spans="2:8" x14ac:dyDescent="0.25">
      <c r="B57" s="100"/>
      <c r="C57" s="51" t="s">
        <v>168</v>
      </c>
      <c r="D57" s="166">
        <f>'[2]2004'!$F$84</f>
        <v>57</v>
      </c>
      <c r="E57" s="166">
        <f>'[2]2004'!$J$84</f>
        <v>58</v>
      </c>
      <c r="F57" s="166">
        <f>'[2]2004'!$N$84</f>
        <v>89</v>
      </c>
      <c r="G57" s="166">
        <f>'[2]2004'!$R$84</f>
        <v>113</v>
      </c>
      <c r="H57" s="190">
        <f t="shared" si="8"/>
        <v>317</v>
      </c>
    </row>
    <row r="58" spans="2:8" x14ac:dyDescent="0.25">
      <c r="B58" s="100"/>
      <c r="C58" s="51" t="s">
        <v>90</v>
      </c>
      <c r="D58" s="190">
        <f>SUM(D51:D57)</f>
        <v>186</v>
      </c>
      <c r="E58" s="190">
        <f t="shared" ref="E58:H58" si="9">SUM(E51:E57)</f>
        <v>194</v>
      </c>
      <c r="F58" s="190">
        <f t="shared" si="9"/>
        <v>235</v>
      </c>
      <c r="G58" s="190">
        <f t="shared" si="9"/>
        <v>244</v>
      </c>
      <c r="H58" s="190">
        <f t="shared" si="9"/>
        <v>859</v>
      </c>
    </row>
    <row r="59" spans="2:8" ht="3" customHeight="1" x14ac:dyDescent="0.25">
      <c r="B59" s="100"/>
      <c r="D59" s="200"/>
      <c r="E59" s="200"/>
      <c r="F59" s="200"/>
      <c r="G59" s="200"/>
      <c r="H59" s="201"/>
    </row>
    <row r="60" spans="2:8" x14ac:dyDescent="0.25">
      <c r="B60" s="180">
        <v>2005</v>
      </c>
      <c r="C60" s="181"/>
      <c r="D60" s="202"/>
      <c r="E60" s="202"/>
      <c r="F60" s="202"/>
      <c r="G60" s="202"/>
      <c r="H60" s="203"/>
    </row>
    <row r="61" spans="2:8" x14ac:dyDescent="0.25">
      <c r="B61" s="184"/>
      <c r="C61" s="51" t="s">
        <v>162</v>
      </c>
      <c r="D61" s="166">
        <f>'[1]Table 9.1.13'!$H$8</f>
        <v>48</v>
      </c>
      <c r="E61" s="166">
        <f>'[1]Table 9.1.13'!$R$8</f>
        <v>56</v>
      </c>
      <c r="F61" s="166">
        <f>'[1]Table 9.1.13'!$AB$8</f>
        <v>28</v>
      </c>
      <c r="G61" s="166">
        <f>'[1]Table 9.1.13'!$AL$8</f>
        <v>74</v>
      </c>
      <c r="H61" s="190">
        <f>SUM(D61:G61)</f>
        <v>206</v>
      </c>
    </row>
    <row r="62" spans="2:8" x14ac:dyDescent="0.25">
      <c r="B62" s="184"/>
      <c r="C62" s="51" t="s">
        <v>163</v>
      </c>
      <c r="D62" s="166">
        <f>'[1]Table 9.1.13'!$H$9</f>
        <v>19</v>
      </c>
      <c r="E62" s="166">
        <f>'[1]Table 9.1.13'!$R$9</f>
        <v>11</v>
      </c>
      <c r="F62" s="166">
        <f>'[1]Table 9.1.13'!$AB$9</f>
        <v>6</v>
      </c>
      <c r="G62" s="166">
        <f>'[1]Table 9.1.13'!$AL$9</f>
        <v>30</v>
      </c>
      <c r="H62" s="190">
        <f t="shared" ref="H62:H67" si="10">SUM(D62:G62)</f>
        <v>66</v>
      </c>
    </row>
    <row r="63" spans="2:8" x14ac:dyDescent="0.25">
      <c r="B63" s="184"/>
      <c r="C63" s="51" t="s">
        <v>164</v>
      </c>
      <c r="D63" s="166">
        <f>'[1]Table 9.1.13'!$H$10</f>
        <v>24</v>
      </c>
      <c r="E63" s="166">
        <f>'[1]Table 9.1.13'!$R$10</f>
        <v>16</v>
      </c>
      <c r="F63" s="166">
        <f>'[1]Table 9.1.13'!$AB$10</f>
        <v>16</v>
      </c>
      <c r="G63" s="166">
        <f>'[1]Table 9.1.13'!$AL$10</f>
        <v>21</v>
      </c>
      <c r="H63" s="190">
        <f t="shared" si="10"/>
        <v>77</v>
      </c>
    </row>
    <row r="64" spans="2:8" x14ac:dyDescent="0.25">
      <c r="B64" s="184"/>
      <c r="C64" s="51" t="s">
        <v>165</v>
      </c>
      <c r="D64" s="166">
        <f>'[1]Table 9.1.13'!$H$11</f>
        <v>8</v>
      </c>
      <c r="E64" s="166">
        <f>'[1]Table 9.1.13'!$R$11</f>
        <v>22</v>
      </c>
      <c r="F64" s="166">
        <f>'[1]Table 9.1.13'!$AB$11</f>
        <v>10</v>
      </c>
      <c r="G64" s="166">
        <f>'[1]Table 9.1.13'!$AL$11</f>
        <v>13</v>
      </c>
      <c r="H64" s="190">
        <f t="shared" si="10"/>
        <v>53</v>
      </c>
    </row>
    <row r="65" spans="2:8" x14ac:dyDescent="0.25">
      <c r="B65" s="184"/>
      <c r="C65" s="51" t="s">
        <v>166</v>
      </c>
      <c r="D65" s="166">
        <f>'[1]Table 9.1.13'!$H$12</f>
        <v>53</v>
      </c>
      <c r="E65" s="166">
        <f>'[1]Table 9.1.13'!$R$12</f>
        <v>58</v>
      </c>
      <c r="F65" s="166">
        <f>'[1]Table 9.1.13'!$AB$12</f>
        <v>46</v>
      </c>
      <c r="G65" s="166">
        <f>'[1]Table 9.1.13'!$AL$12</f>
        <v>117</v>
      </c>
      <c r="H65" s="190">
        <f t="shared" si="10"/>
        <v>274</v>
      </c>
    </row>
    <row r="66" spans="2:8" x14ac:dyDescent="0.25">
      <c r="B66" s="100"/>
      <c r="C66" s="51" t="s">
        <v>167</v>
      </c>
      <c r="D66" s="166">
        <f>'[1]Table 9.1.13'!$H$13</f>
        <v>9</v>
      </c>
      <c r="E66" s="166">
        <f>'[1]Table 9.1.13'!$R$13</f>
        <v>6</v>
      </c>
      <c r="F66" s="166">
        <f>'[1]Table 9.1.13'!$AB$13</f>
        <v>6</v>
      </c>
      <c r="G66" s="166">
        <f>'[1]Table 9.1.13'!$AL$13</f>
        <v>8</v>
      </c>
      <c r="H66" s="190">
        <f t="shared" si="10"/>
        <v>29</v>
      </c>
    </row>
    <row r="67" spans="2:8" x14ac:dyDescent="0.25">
      <c r="B67" s="100"/>
      <c r="C67" s="51" t="s">
        <v>168</v>
      </c>
      <c r="D67" s="166">
        <f>'[1]Table 9.1.13'!$H$14</f>
        <v>98</v>
      </c>
      <c r="E67" s="166">
        <f>'[1]Table 9.1.13'!$R$14</f>
        <v>155</v>
      </c>
      <c r="F67" s="166">
        <f>'[1]Table 9.1.13'!$AB$14</f>
        <v>155</v>
      </c>
      <c r="G67" s="166">
        <f>'[1]Table 9.1.13'!$AL$14</f>
        <v>305</v>
      </c>
      <c r="H67" s="190">
        <f t="shared" si="10"/>
        <v>713</v>
      </c>
    </row>
    <row r="68" spans="2:8" x14ac:dyDescent="0.25">
      <c r="B68" s="100"/>
      <c r="C68" s="51" t="s">
        <v>90</v>
      </c>
      <c r="D68" s="190">
        <f>SUM(D61:D67)</f>
        <v>259</v>
      </c>
      <c r="E68" s="190">
        <f t="shared" ref="E68:H68" si="11">SUM(E61:E67)</f>
        <v>324</v>
      </c>
      <c r="F68" s="190">
        <f t="shared" si="11"/>
        <v>267</v>
      </c>
      <c r="G68" s="190">
        <f t="shared" si="11"/>
        <v>568</v>
      </c>
      <c r="H68" s="190">
        <f t="shared" si="11"/>
        <v>1418</v>
      </c>
    </row>
    <row r="69" spans="2:8" ht="3" customHeight="1" x14ac:dyDescent="0.25">
      <c r="B69" s="100"/>
      <c r="D69" s="200"/>
      <c r="E69" s="200"/>
      <c r="F69" s="200"/>
      <c r="G69" s="200"/>
      <c r="H69" s="201"/>
    </row>
    <row r="70" spans="2:8" x14ac:dyDescent="0.25">
      <c r="B70" s="180">
        <v>2006</v>
      </c>
      <c r="C70" s="181"/>
      <c r="D70" s="202"/>
      <c r="E70" s="202"/>
      <c r="F70" s="202"/>
      <c r="G70" s="202"/>
      <c r="H70" s="203"/>
    </row>
    <row r="71" spans="2:8" x14ac:dyDescent="0.25">
      <c r="B71" s="184"/>
      <c r="C71" s="51" t="s">
        <v>162</v>
      </c>
      <c r="D71" s="166">
        <f>'[2]2006'!$F$78</f>
        <v>47</v>
      </c>
      <c r="E71" s="166">
        <f>'[2]2006'!$J$78</f>
        <v>68</v>
      </c>
      <c r="F71" s="166">
        <f>'[2]2006'!$N$78</f>
        <v>84</v>
      </c>
      <c r="G71" s="166">
        <f>'[2]2006'!$R$78</f>
        <v>145</v>
      </c>
      <c r="H71" s="190">
        <f>SUM(D71:G71)</f>
        <v>344</v>
      </c>
    </row>
    <row r="72" spans="2:8" x14ac:dyDescent="0.25">
      <c r="B72" s="184"/>
      <c r="C72" s="51" t="s">
        <v>163</v>
      </c>
      <c r="D72" s="166">
        <f>'[2]2006'!$F$79</f>
        <v>24</v>
      </c>
      <c r="E72" s="166">
        <f>'[2]2006'!$J$79</f>
        <v>15</v>
      </c>
      <c r="F72" s="166">
        <f>'[2]2006'!$N$79</f>
        <v>21</v>
      </c>
      <c r="G72" s="166">
        <f>'[2]2006'!$R$79</f>
        <v>15</v>
      </c>
      <c r="H72" s="190">
        <f t="shared" ref="H72:H77" si="12">SUM(D72:G72)</f>
        <v>75</v>
      </c>
    </row>
    <row r="73" spans="2:8" x14ac:dyDescent="0.25">
      <c r="B73" s="184"/>
      <c r="C73" s="51" t="s">
        <v>164</v>
      </c>
      <c r="D73" s="166">
        <f>'[2]2006'!$F$80</f>
        <v>17</v>
      </c>
      <c r="E73" s="166">
        <f>'[2]2006'!$J$80</f>
        <v>37</v>
      </c>
      <c r="F73" s="166">
        <f>'[2]2006'!$N$80</f>
        <v>33</v>
      </c>
      <c r="G73" s="166">
        <f>'[2]2006'!$R$80</f>
        <v>10</v>
      </c>
      <c r="H73" s="190">
        <f t="shared" si="12"/>
        <v>97</v>
      </c>
    </row>
    <row r="74" spans="2:8" x14ac:dyDescent="0.25">
      <c r="B74" s="184"/>
      <c r="C74" s="51" t="s">
        <v>165</v>
      </c>
      <c r="D74" s="166">
        <f>'[2]2006'!$F$81</f>
        <v>17</v>
      </c>
      <c r="E74" s="166">
        <f>'[2]2006'!$J$81</f>
        <v>31</v>
      </c>
      <c r="F74" s="166">
        <f>'[2]2006'!$N$81</f>
        <v>37</v>
      </c>
      <c r="G74" s="166">
        <f>'[2]2006'!$R$81</f>
        <v>16</v>
      </c>
      <c r="H74" s="190">
        <f t="shared" si="12"/>
        <v>101</v>
      </c>
    </row>
    <row r="75" spans="2:8" x14ac:dyDescent="0.25">
      <c r="B75" s="184"/>
      <c r="C75" s="51" t="s">
        <v>166</v>
      </c>
      <c r="D75" s="166">
        <f>'[2]2006'!$F$82</f>
        <v>85</v>
      </c>
      <c r="E75" s="166">
        <f>'[2]2006'!$J$82</f>
        <v>70</v>
      </c>
      <c r="F75" s="166">
        <f>'[2]2006'!$N$82</f>
        <v>113</v>
      </c>
      <c r="G75" s="166">
        <f>'[2]2006'!$R$82</f>
        <v>121</v>
      </c>
      <c r="H75" s="190">
        <f t="shared" si="12"/>
        <v>389</v>
      </c>
    </row>
    <row r="76" spans="2:8" x14ac:dyDescent="0.25">
      <c r="B76" s="100"/>
      <c r="C76" s="51" t="s">
        <v>167</v>
      </c>
      <c r="D76" s="166">
        <f>'[2]2006'!$F$83</f>
        <v>9</v>
      </c>
      <c r="E76" s="166">
        <f>'[2]2006'!$J$83</f>
        <v>10</v>
      </c>
      <c r="F76" s="166">
        <f>'[2]2006'!$N$83</f>
        <v>9</v>
      </c>
      <c r="G76" s="166">
        <f>'[2]2006'!$R$83</f>
        <v>9</v>
      </c>
      <c r="H76" s="190">
        <f t="shared" si="12"/>
        <v>37</v>
      </c>
    </row>
    <row r="77" spans="2:8" x14ac:dyDescent="0.25">
      <c r="B77" s="100"/>
      <c r="C77" s="51" t="s">
        <v>168</v>
      </c>
      <c r="D77" s="166">
        <f>'[2]2006'!$F$84</f>
        <v>192</v>
      </c>
      <c r="E77" s="166">
        <f>'[2]2006'!$J$84</f>
        <v>239</v>
      </c>
      <c r="F77" s="166">
        <f>'[2]2006'!$N$84</f>
        <v>557</v>
      </c>
      <c r="G77" s="166">
        <f>'[2]2006'!$R$84</f>
        <v>419</v>
      </c>
      <c r="H77" s="190">
        <f t="shared" si="12"/>
        <v>1407</v>
      </c>
    </row>
    <row r="78" spans="2:8" x14ac:dyDescent="0.25">
      <c r="B78" s="100"/>
      <c r="C78" s="51" t="s">
        <v>90</v>
      </c>
      <c r="D78" s="190">
        <f>SUM(D71:D77)</f>
        <v>391</v>
      </c>
      <c r="E78" s="190">
        <f t="shared" ref="E78:H78" si="13">SUM(E71:E77)</f>
        <v>470</v>
      </c>
      <c r="F78" s="190">
        <f t="shared" si="13"/>
        <v>854</v>
      </c>
      <c r="G78" s="190">
        <f t="shared" si="13"/>
        <v>735</v>
      </c>
      <c r="H78" s="190">
        <f t="shared" si="13"/>
        <v>2450</v>
      </c>
    </row>
    <row r="79" spans="2:8" ht="3" customHeight="1" x14ac:dyDescent="0.25">
      <c r="B79" s="100"/>
      <c r="D79" s="200"/>
      <c r="E79" s="200"/>
      <c r="F79" s="200"/>
      <c r="G79" s="200"/>
      <c r="H79" s="201"/>
    </row>
    <row r="80" spans="2:8" x14ac:dyDescent="0.25">
      <c r="B80" s="180">
        <v>2007</v>
      </c>
      <c r="C80" s="181"/>
      <c r="D80" s="202"/>
      <c r="E80" s="202"/>
      <c r="F80" s="202"/>
      <c r="G80" s="202"/>
      <c r="H80" s="203"/>
    </row>
    <row r="81" spans="2:8" x14ac:dyDescent="0.25">
      <c r="B81" s="184"/>
      <c r="C81" s="51" t="s">
        <v>162</v>
      </c>
      <c r="D81" s="166">
        <f>'[2]2007'!$F$78</f>
        <v>96</v>
      </c>
      <c r="E81" s="166">
        <f>'[2]2007'!$J$78</f>
        <v>77</v>
      </c>
      <c r="F81" s="166">
        <f>'[2]2007'!$N$78</f>
        <v>97</v>
      </c>
      <c r="G81" s="166">
        <f>'[2]2007'!$R$78</f>
        <v>113</v>
      </c>
      <c r="H81" s="190">
        <f>SUM(D81:G81)</f>
        <v>383</v>
      </c>
    </row>
    <row r="82" spans="2:8" x14ac:dyDescent="0.25">
      <c r="B82" s="184"/>
      <c r="C82" s="51" t="s">
        <v>163</v>
      </c>
      <c r="D82" s="166">
        <f>'[2]2007'!$F$79</f>
        <v>22</v>
      </c>
      <c r="E82" s="166">
        <f>'[2]2007'!$J$79</f>
        <v>28</v>
      </c>
      <c r="F82" s="166">
        <f>'[2]2007'!$N$79</f>
        <v>32</v>
      </c>
      <c r="G82" s="166">
        <f>'[2]2007'!$R$79</f>
        <v>42</v>
      </c>
      <c r="H82" s="190">
        <f t="shared" ref="H82:H87" si="14">SUM(D82:G82)</f>
        <v>124</v>
      </c>
    </row>
    <row r="83" spans="2:8" x14ac:dyDescent="0.25">
      <c r="B83" s="184"/>
      <c r="C83" s="51" t="s">
        <v>164</v>
      </c>
      <c r="D83" s="166">
        <f>'[2]2007'!$F$80</f>
        <v>30</v>
      </c>
      <c r="E83" s="166">
        <f>'[2]2007'!$J$80</f>
        <v>30</v>
      </c>
      <c r="F83" s="166">
        <f>'[2]2007'!$N$80</f>
        <v>34</v>
      </c>
      <c r="G83" s="166">
        <f>'[2]2007'!$R$80</f>
        <v>17</v>
      </c>
      <c r="H83" s="190">
        <f t="shared" si="14"/>
        <v>111</v>
      </c>
    </row>
    <row r="84" spans="2:8" x14ac:dyDescent="0.25">
      <c r="B84" s="184"/>
      <c r="C84" s="51" t="s">
        <v>165</v>
      </c>
      <c r="D84" s="166">
        <f>'[2]2007'!$F$81</f>
        <v>29</v>
      </c>
      <c r="E84" s="166">
        <f>'[2]2007'!$J$81</f>
        <v>32</v>
      </c>
      <c r="F84" s="166">
        <f>'[2]2007'!$N$81</f>
        <v>37</v>
      </c>
      <c r="G84" s="166">
        <f>'[2]2007'!$R$81</f>
        <v>24</v>
      </c>
      <c r="H84" s="190">
        <f t="shared" si="14"/>
        <v>122</v>
      </c>
    </row>
    <row r="85" spans="2:8" x14ac:dyDescent="0.25">
      <c r="B85" s="184"/>
      <c r="C85" s="51" t="s">
        <v>166</v>
      </c>
      <c r="D85" s="166">
        <f>'[2]2007'!$F$82</f>
        <v>120</v>
      </c>
      <c r="E85" s="166">
        <f>'[2]2007'!$J$82</f>
        <v>114</v>
      </c>
      <c r="F85" s="166">
        <f>'[2]2007'!$N$82</f>
        <v>124</v>
      </c>
      <c r="G85" s="166">
        <f>'[2]2007'!$R$82</f>
        <v>169</v>
      </c>
      <c r="H85" s="190">
        <f t="shared" si="14"/>
        <v>527</v>
      </c>
    </row>
    <row r="86" spans="2:8" x14ac:dyDescent="0.25">
      <c r="B86" s="100"/>
      <c r="C86" s="51" t="s">
        <v>167</v>
      </c>
      <c r="D86" s="166">
        <f>'[2]2007'!$F$83</f>
        <v>9</v>
      </c>
      <c r="E86" s="166">
        <f>'[2]2007'!$J$83</f>
        <v>16</v>
      </c>
      <c r="F86" s="166">
        <f>'[2]2007'!$N$83</f>
        <v>16</v>
      </c>
      <c r="G86" s="166">
        <f>'[2]2007'!$R$83</f>
        <v>12</v>
      </c>
      <c r="H86" s="190">
        <f t="shared" si="14"/>
        <v>53</v>
      </c>
    </row>
    <row r="87" spans="2:8" x14ac:dyDescent="0.25">
      <c r="B87" s="100"/>
      <c r="C87" s="51" t="s">
        <v>168</v>
      </c>
      <c r="D87" s="166">
        <f>'[2]2007'!$F$84</f>
        <v>785</v>
      </c>
      <c r="E87" s="166">
        <f>'[2]2007'!$J$84</f>
        <v>456</v>
      </c>
      <c r="F87" s="166">
        <f>'[2]2007'!$N$84</f>
        <v>556</v>
      </c>
      <c r="G87" s="166">
        <f>'[2]2007'!$R$84</f>
        <v>682</v>
      </c>
      <c r="H87" s="190">
        <f t="shared" si="14"/>
        <v>2479</v>
      </c>
    </row>
    <row r="88" spans="2:8" x14ac:dyDescent="0.25">
      <c r="B88" s="100"/>
      <c r="C88" s="51" t="s">
        <v>90</v>
      </c>
      <c r="D88" s="190">
        <f>SUM(D81:D87)</f>
        <v>1091</v>
      </c>
      <c r="E88" s="190">
        <f t="shared" ref="E88:H88" si="15">SUM(E81:E87)</f>
        <v>753</v>
      </c>
      <c r="F88" s="190">
        <f t="shared" si="15"/>
        <v>896</v>
      </c>
      <c r="G88" s="190">
        <f t="shared" si="15"/>
        <v>1059</v>
      </c>
      <c r="H88" s="190">
        <f t="shared" si="15"/>
        <v>3799</v>
      </c>
    </row>
    <row r="89" spans="2:8" ht="3" customHeight="1" x14ac:dyDescent="0.25">
      <c r="B89" s="100"/>
      <c r="D89" s="200"/>
      <c r="E89" s="200"/>
      <c r="F89" s="200"/>
      <c r="G89" s="200"/>
      <c r="H89" s="201"/>
    </row>
    <row r="90" spans="2:8" x14ac:dyDescent="0.25">
      <c r="B90" s="180">
        <v>2008</v>
      </c>
      <c r="C90" s="181"/>
      <c r="D90" s="202"/>
      <c r="E90" s="202"/>
      <c r="F90" s="202"/>
      <c r="G90" s="202"/>
      <c r="H90" s="203"/>
    </row>
    <row r="91" spans="2:8" x14ac:dyDescent="0.25">
      <c r="B91" s="184"/>
      <c r="C91" s="51" t="s">
        <v>162</v>
      </c>
      <c r="D91" s="166">
        <f>'[2]2008'!$F$78</f>
        <v>75</v>
      </c>
      <c r="E91" s="166">
        <f>'[2]2008'!$J$78</f>
        <v>78</v>
      </c>
      <c r="F91" s="166">
        <f>'[2]2008'!$N$78</f>
        <v>49</v>
      </c>
      <c r="G91" s="166">
        <f>'[2]2008'!$R$78</f>
        <v>79</v>
      </c>
      <c r="H91" s="190">
        <f>SUM(D91:G91)</f>
        <v>281</v>
      </c>
    </row>
    <row r="92" spans="2:8" x14ac:dyDescent="0.25">
      <c r="B92" s="184"/>
      <c r="C92" s="51" t="s">
        <v>163</v>
      </c>
      <c r="D92" s="166">
        <f>'[2]2008'!$F$79</f>
        <v>21</v>
      </c>
      <c r="E92" s="166">
        <f>'[2]2008'!$J$79</f>
        <v>33</v>
      </c>
      <c r="F92" s="166">
        <f>'[2]2008'!$N$79</f>
        <v>36</v>
      </c>
      <c r="G92" s="166">
        <f>'[2]2008'!$R$79</f>
        <v>28</v>
      </c>
      <c r="H92" s="190">
        <f t="shared" ref="H92:H97" si="16">SUM(D92:G92)</f>
        <v>118</v>
      </c>
    </row>
    <row r="93" spans="2:8" x14ac:dyDescent="0.25">
      <c r="B93" s="184"/>
      <c r="C93" s="51" t="s">
        <v>164</v>
      </c>
      <c r="D93" s="166">
        <f>'[2]2008'!$F$80</f>
        <v>36</v>
      </c>
      <c r="E93" s="166">
        <f>'[2]2008'!$J$80</f>
        <v>39</v>
      </c>
      <c r="F93" s="166">
        <f>'[2]2008'!$N$80</f>
        <v>22</v>
      </c>
      <c r="G93" s="166">
        <f>'[2]2008'!$R$80</f>
        <v>10</v>
      </c>
      <c r="H93" s="190">
        <f t="shared" si="16"/>
        <v>107</v>
      </c>
    </row>
    <row r="94" spans="2:8" x14ac:dyDescent="0.25">
      <c r="B94" s="184"/>
      <c r="C94" s="51" t="s">
        <v>165</v>
      </c>
      <c r="D94" s="166">
        <f>'[2]2008'!$F$81</f>
        <v>32</v>
      </c>
      <c r="E94" s="166">
        <f>'[2]2008'!$J$81</f>
        <v>34</v>
      </c>
      <c r="F94" s="166">
        <f>'[2]2008'!$N$81</f>
        <v>29</v>
      </c>
      <c r="G94" s="166">
        <f>'[2]2008'!$R$81</f>
        <v>29</v>
      </c>
      <c r="H94" s="190">
        <f t="shared" si="16"/>
        <v>124</v>
      </c>
    </row>
    <row r="95" spans="2:8" x14ac:dyDescent="0.25">
      <c r="B95" s="184"/>
      <c r="C95" s="51" t="s">
        <v>166</v>
      </c>
      <c r="D95" s="166">
        <f>'[2]2008'!$F$82</f>
        <v>116</v>
      </c>
      <c r="E95" s="166">
        <f>'[2]2008'!$J$82</f>
        <v>139</v>
      </c>
      <c r="F95" s="166">
        <f>'[2]2008'!$N$82</f>
        <v>102</v>
      </c>
      <c r="G95" s="166">
        <f>'[2]2008'!$R$82</f>
        <v>114</v>
      </c>
      <c r="H95" s="190">
        <f t="shared" si="16"/>
        <v>471</v>
      </c>
    </row>
    <row r="96" spans="2:8" x14ac:dyDescent="0.25">
      <c r="B96" s="100"/>
      <c r="C96" s="51" t="s">
        <v>167</v>
      </c>
      <c r="D96" s="166">
        <f>'[2]2008'!$F$83</f>
        <v>18</v>
      </c>
      <c r="E96" s="166">
        <f>'[2]2008'!$J$83</f>
        <v>18</v>
      </c>
      <c r="F96" s="166">
        <f>'[2]2008'!$N$83</f>
        <v>14</v>
      </c>
      <c r="G96" s="166">
        <f>'[2]2008'!$R$83</f>
        <v>20</v>
      </c>
      <c r="H96" s="190">
        <f t="shared" si="16"/>
        <v>70</v>
      </c>
    </row>
    <row r="97" spans="2:8" x14ac:dyDescent="0.25">
      <c r="B97" s="100"/>
      <c r="C97" s="51" t="s">
        <v>168</v>
      </c>
      <c r="D97" s="166">
        <f>'[2]2008'!$F$84</f>
        <v>660</v>
      </c>
      <c r="E97" s="166">
        <f>'[2]2008'!$J$84</f>
        <v>467</v>
      </c>
      <c r="F97" s="166">
        <f>'[2]2008'!$N$84</f>
        <v>677</v>
      </c>
      <c r="G97" s="166">
        <f>'[2]2008'!$R$84</f>
        <v>724</v>
      </c>
      <c r="H97" s="190">
        <f t="shared" si="16"/>
        <v>2528</v>
      </c>
    </row>
    <row r="98" spans="2:8" x14ac:dyDescent="0.25">
      <c r="B98" s="100"/>
      <c r="C98" s="51" t="s">
        <v>90</v>
      </c>
      <c r="D98" s="190">
        <f>SUM(D91:D97)</f>
        <v>958</v>
      </c>
      <c r="E98" s="190">
        <f t="shared" ref="E98:H98" si="17">SUM(E91:E97)</f>
        <v>808</v>
      </c>
      <c r="F98" s="190">
        <f t="shared" si="17"/>
        <v>929</v>
      </c>
      <c r="G98" s="190">
        <f t="shared" si="17"/>
        <v>1004</v>
      </c>
      <c r="H98" s="190">
        <f t="shared" si="17"/>
        <v>3699</v>
      </c>
    </row>
    <row r="99" spans="2:8" ht="3" customHeight="1" x14ac:dyDescent="0.25">
      <c r="B99" s="100"/>
      <c r="D99" s="200"/>
      <c r="E99" s="200"/>
      <c r="F99" s="200"/>
      <c r="G99" s="200"/>
      <c r="H99" s="201"/>
    </row>
    <row r="100" spans="2:8" x14ac:dyDescent="0.25">
      <c r="B100" s="180">
        <v>2009</v>
      </c>
      <c r="C100" s="181"/>
      <c r="D100" s="202"/>
      <c r="E100" s="202"/>
      <c r="F100" s="202"/>
      <c r="G100" s="202"/>
      <c r="H100" s="203"/>
    </row>
    <row r="101" spans="2:8" x14ac:dyDescent="0.25">
      <c r="B101" s="184"/>
      <c r="C101" s="51" t="s">
        <v>162</v>
      </c>
      <c r="D101" s="166">
        <f>'[2]Labour Data Entry - 2009'!$F$78</f>
        <v>77</v>
      </c>
      <c r="E101" s="166">
        <f>'[2]Labour Data Entry - 2009'!$J$78</f>
        <v>77</v>
      </c>
      <c r="F101" s="166">
        <f>'[2]Labour Data Entry - 2009'!$N$78</f>
        <v>60</v>
      </c>
      <c r="G101" s="166">
        <f>'[2]Labour Data Entry - 2009'!$R$78</f>
        <v>48</v>
      </c>
      <c r="H101" s="190">
        <f>SUM(D101:G101)</f>
        <v>262</v>
      </c>
    </row>
    <row r="102" spans="2:8" x14ac:dyDescent="0.25">
      <c r="B102" s="184"/>
      <c r="C102" s="51" t="s">
        <v>163</v>
      </c>
      <c r="D102" s="166">
        <f>'[2]Labour Data Entry - 2009'!$F$79</f>
        <v>13</v>
      </c>
      <c r="E102" s="166">
        <f>'[2]Labour Data Entry - 2009'!$J$79</f>
        <v>28</v>
      </c>
      <c r="F102" s="166">
        <f>'[2]Labour Data Entry - 2009'!$N$79</f>
        <v>27</v>
      </c>
      <c r="G102" s="166">
        <f>'[2]Labour Data Entry - 2009'!$R$79</f>
        <v>32</v>
      </c>
      <c r="H102" s="190">
        <f t="shared" ref="H102:H107" si="18">SUM(D102:G102)</f>
        <v>100</v>
      </c>
    </row>
    <row r="103" spans="2:8" x14ac:dyDescent="0.25">
      <c r="B103" s="184"/>
      <c r="C103" s="51" t="s">
        <v>164</v>
      </c>
      <c r="D103" s="166">
        <f>'[2]Labour Data Entry - 2009'!$F$80</f>
        <v>16</v>
      </c>
      <c r="E103" s="166">
        <f>'[2]Labour Data Entry - 2009'!$J$80</f>
        <v>18</v>
      </c>
      <c r="F103" s="166">
        <f>'[2]Labour Data Entry - 2009'!$N$80</f>
        <v>25</v>
      </c>
      <c r="G103" s="166">
        <f>'[2]Labour Data Entry - 2009'!$R$80</f>
        <v>15</v>
      </c>
      <c r="H103" s="190">
        <f t="shared" si="18"/>
        <v>74</v>
      </c>
    </row>
    <row r="104" spans="2:8" x14ac:dyDescent="0.25">
      <c r="B104" s="184"/>
      <c r="C104" s="51" t="s">
        <v>165</v>
      </c>
      <c r="D104" s="166">
        <f>'[2]Labour Data Entry - 2009'!$F$81</f>
        <v>36</v>
      </c>
      <c r="E104" s="166">
        <f>'[2]Labour Data Entry - 2009'!$J$81</f>
        <v>26</v>
      </c>
      <c r="F104" s="166">
        <f>'[2]Labour Data Entry - 2009'!$N$81</f>
        <v>23</v>
      </c>
      <c r="G104" s="166">
        <f>'[2]Labour Data Entry - 2009'!$R$81</f>
        <v>29</v>
      </c>
      <c r="H104" s="190">
        <f t="shared" si="18"/>
        <v>114</v>
      </c>
    </row>
    <row r="105" spans="2:8" x14ac:dyDescent="0.25">
      <c r="B105" s="184"/>
      <c r="C105" s="51" t="s">
        <v>166</v>
      </c>
      <c r="D105" s="166">
        <f>'[2]Labour Data Entry - 2009'!$F$82</f>
        <v>97</v>
      </c>
      <c r="E105" s="166">
        <f>'[2]Labour Data Entry - 2009'!$J$82</f>
        <v>82</v>
      </c>
      <c r="F105" s="166">
        <f>'[2]Labour Data Entry - 2009'!$N$82</f>
        <v>84</v>
      </c>
      <c r="G105" s="166">
        <f>'[2]Labour Data Entry - 2009'!$R$82</f>
        <v>100</v>
      </c>
      <c r="H105" s="190">
        <f t="shared" si="18"/>
        <v>363</v>
      </c>
    </row>
    <row r="106" spans="2:8" x14ac:dyDescent="0.25">
      <c r="B106" s="100"/>
      <c r="C106" s="51" t="s">
        <v>167</v>
      </c>
      <c r="D106" s="166">
        <f>'[2]Labour Data Entry - 2009'!$F$83</f>
        <v>13</v>
      </c>
      <c r="E106" s="166">
        <f>'[2]Labour Data Entry - 2009'!$J$83</f>
        <v>19</v>
      </c>
      <c r="F106" s="166">
        <f>'[2]Labour Data Entry - 2009'!$N$83</f>
        <v>17</v>
      </c>
      <c r="G106" s="166">
        <f>'[2]Labour Data Entry - 2009'!$R$83</f>
        <v>7</v>
      </c>
      <c r="H106" s="190">
        <f t="shared" si="18"/>
        <v>56</v>
      </c>
    </row>
    <row r="107" spans="2:8" x14ac:dyDescent="0.25">
      <c r="B107" s="100"/>
      <c r="C107" s="51" t="s">
        <v>168</v>
      </c>
      <c r="D107" s="166">
        <f>'[2]Labour Data Entry - 2009'!$F$84</f>
        <v>632</v>
      </c>
      <c r="E107" s="166">
        <f>'[2]Labour Data Entry - 2009'!$J$84</f>
        <v>219</v>
      </c>
      <c r="F107" s="166">
        <f>'[2]Labour Data Entry - 2009'!$N$84</f>
        <v>283</v>
      </c>
      <c r="G107" s="166">
        <f>'[2]Labour Data Entry - 2009'!$R$84</f>
        <v>196</v>
      </c>
      <c r="H107" s="190">
        <f t="shared" si="18"/>
        <v>1330</v>
      </c>
    </row>
    <row r="108" spans="2:8" x14ac:dyDescent="0.25">
      <c r="B108" s="100"/>
      <c r="C108" s="51" t="s">
        <v>90</v>
      </c>
      <c r="D108" s="190">
        <f>SUM(D101:D107)</f>
        <v>884</v>
      </c>
      <c r="E108" s="190">
        <f t="shared" ref="E108:H108" si="19">SUM(E101:E107)</f>
        <v>469</v>
      </c>
      <c r="F108" s="190">
        <f t="shared" si="19"/>
        <v>519</v>
      </c>
      <c r="G108" s="190">
        <f t="shared" si="19"/>
        <v>427</v>
      </c>
      <c r="H108" s="190">
        <f t="shared" si="19"/>
        <v>2299</v>
      </c>
    </row>
    <row r="109" spans="2:8" ht="3" customHeight="1" x14ac:dyDescent="0.25">
      <c r="B109" s="100"/>
      <c r="D109" s="200"/>
      <c r="E109" s="200"/>
      <c r="F109" s="200"/>
      <c r="G109" s="200"/>
      <c r="H109" s="201"/>
    </row>
    <row r="110" spans="2:8" x14ac:dyDescent="0.25">
      <c r="B110" s="180">
        <v>2010</v>
      </c>
      <c r="C110" s="181"/>
      <c r="D110" s="202"/>
      <c r="E110" s="202"/>
      <c r="F110" s="202"/>
      <c r="G110" s="202"/>
      <c r="H110" s="203"/>
    </row>
    <row r="111" spans="2:8" x14ac:dyDescent="0.25">
      <c r="B111" s="184"/>
      <c r="C111" s="51" t="s">
        <v>162</v>
      </c>
      <c r="D111" s="166">
        <f>'[2]Labour Data Entry - 2010'!$C$80</f>
        <v>36</v>
      </c>
      <c r="E111" s="166">
        <f>'[2]Labour Data Entry - 2010'!$C$84</f>
        <v>43</v>
      </c>
      <c r="F111" s="166">
        <f>'[2]Labour Data Entry - 2010'!$C$88</f>
        <v>56</v>
      </c>
      <c r="G111" s="166">
        <f>'[2]Labour Data Entry - 2010'!$C$92</f>
        <v>86</v>
      </c>
      <c r="H111" s="190">
        <f>SUM(D111:G111)</f>
        <v>221</v>
      </c>
    </row>
    <row r="112" spans="2:8" x14ac:dyDescent="0.25">
      <c r="B112" s="184"/>
      <c r="C112" s="51" t="s">
        <v>163</v>
      </c>
      <c r="D112" s="166">
        <f>'[2]Labour Data Entry - 2010'!$D$80</f>
        <v>31</v>
      </c>
      <c r="E112" s="166">
        <f>'[2]Labour Data Entry - 2010'!$D$84</f>
        <v>25</v>
      </c>
      <c r="F112" s="166">
        <f>'[2]Labour Data Entry - 2010'!$D$88</f>
        <v>29</v>
      </c>
      <c r="G112" s="166">
        <f>'[2]Labour Data Entry - 2010'!$D$92</f>
        <v>53</v>
      </c>
      <c r="H112" s="190">
        <f t="shared" ref="H112:H117" si="20">SUM(D112:G112)</f>
        <v>138</v>
      </c>
    </row>
    <row r="113" spans="2:8" x14ac:dyDescent="0.25">
      <c r="B113" s="184"/>
      <c r="C113" s="51" t="s">
        <v>164</v>
      </c>
      <c r="D113" s="166">
        <f>'[2]Labour Data Entry - 2010'!$E$80</f>
        <v>12</v>
      </c>
      <c r="E113" s="166">
        <f>'[2]Labour Data Entry - 2010'!$E$84</f>
        <v>22</v>
      </c>
      <c r="F113" s="166">
        <f>'[2]Labour Data Entry - 2010'!$E$88</f>
        <v>24</v>
      </c>
      <c r="G113" s="166">
        <f>'[2]Labour Data Entry - 2010'!$E$92</f>
        <v>21</v>
      </c>
      <c r="H113" s="190">
        <f t="shared" si="20"/>
        <v>79</v>
      </c>
    </row>
    <row r="114" spans="2:8" x14ac:dyDescent="0.25">
      <c r="B114" s="184"/>
      <c r="C114" s="51" t="s">
        <v>165</v>
      </c>
      <c r="D114" s="166">
        <f>'[2]Labour Data Entry - 2010'!$F$80</f>
        <v>26</v>
      </c>
      <c r="E114" s="166">
        <f>'[2]Labour Data Entry - 2010'!$F$84</f>
        <v>14</v>
      </c>
      <c r="F114" s="166">
        <f>'[2]Labour Data Entry - 2010'!$F$88</f>
        <v>14</v>
      </c>
      <c r="G114" s="166">
        <f>'[2]Labour Data Entry - 2010'!$F$92</f>
        <v>23</v>
      </c>
      <c r="H114" s="190">
        <f t="shared" si="20"/>
        <v>77</v>
      </c>
    </row>
    <row r="115" spans="2:8" x14ac:dyDescent="0.25">
      <c r="B115" s="184"/>
      <c r="C115" s="51" t="s">
        <v>166</v>
      </c>
      <c r="D115" s="166">
        <f>'[2]Labour Data Entry - 2010'!$G$80</f>
        <v>86</v>
      </c>
      <c r="E115" s="166">
        <f>'[2]Labour Data Entry - 2010'!$G$84</f>
        <v>72</v>
      </c>
      <c r="F115" s="166">
        <f>'[2]Labour Data Entry - 2010'!$G$88</f>
        <v>63</v>
      </c>
      <c r="G115" s="166">
        <f>'[2]Labour Data Entry - 2010'!$G$92</f>
        <v>96</v>
      </c>
      <c r="H115" s="190">
        <f t="shared" si="20"/>
        <v>317</v>
      </c>
    </row>
    <row r="116" spans="2:8" x14ac:dyDescent="0.25">
      <c r="B116" s="100"/>
      <c r="C116" s="51" t="s">
        <v>167</v>
      </c>
      <c r="D116" s="166">
        <f>'[2]Labour Data Entry - 2010'!$H$80</f>
        <v>6</v>
      </c>
      <c r="E116" s="166">
        <f>'[2]Labour Data Entry - 2010'!$H$84</f>
        <v>10</v>
      </c>
      <c r="F116" s="166">
        <f>'[2]Labour Data Entry - 2010'!$H$88</f>
        <v>6</v>
      </c>
      <c r="G116" s="166">
        <f>'[2]Labour Data Entry - 2010'!$H$92</f>
        <v>5</v>
      </c>
      <c r="H116" s="190">
        <f t="shared" si="20"/>
        <v>27</v>
      </c>
    </row>
    <row r="117" spans="2:8" x14ac:dyDescent="0.25">
      <c r="B117" s="100"/>
      <c r="C117" s="51" t="s">
        <v>168</v>
      </c>
      <c r="D117" s="166">
        <f>'[2]Labour Data Entry - 2010'!$I$80</f>
        <v>170</v>
      </c>
      <c r="E117" s="166">
        <f>'[2]Labour Data Entry - 2010'!$I$84</f>
        <v>121</v>
      </c>
      <c r="F117" s="166">
        <f>'[2]Labour Data Entry - 2010'!$I$88</f>
        <v>158</v>
      </c>
      <c r="G117" s="166">
        <f>'[2]Labour Data Entry - 2010'!$I$92</f>
        <v>133</v>
      </c>
      <c r="H117" s="190">
        <f t="shared" si="20"/>
        <v>582</v>
      </c>
    </row>
    <row r="118" spans="2:8" x14ac:dyDescent="0.25">
      <c r="B118" s="100"/>
      <c r="C118" s="51" t="s">
        <v>90</v>
      </c>
      <c r="D118" s="190">
        <f>SUM(D111:D117)</f>
        <v>367</v>
      </c>
      <c r="E118" s="190">
        <f t="shared" ref="E118:H118" si="21">SUM(E111:E117)</f>
        <v>307</v>
      </c>
      <c r="F118" s="190">
        <f t="shared" si="21"/>
        <v>350</v>
      </c>
      <c r="G118" s="190">
        <f t="shared" si="21"/>
        <v>417</v>
      </c>
      <c r="H118" s="190">
        <f t="shared" si="21"/>
        <v>1441</v>
      </c>
    </row>
    <row r="119" spans="2:8" ht="3" customHeight="1" x14ac:dyDescent="0.25">
      <c r="B119" s="100"/>
      <c r="D119" s="200"/>
      <c r="E119" s="200"/>
      <c r="F119" s="200"/>
      <c r="G119" s="200"/>
      <c r="H119" s="201"/>
    </row>
    <row r="120" spans="2:8" x14ac:dyDescent="0.25">
      <c r="B120" s="180">
        <v>2011</v>
      </c>
      <c r="C120" s="181"/>
      <c r="D120" s="202"/>
      <c r="E120" s="202"/>
      <c r="F120" s="202"/>
      <c r="G120" s="202"/>
      <c r="H120" s="203"/>
    </row>
    <row r="121" spans="2:8" x14ac:dyDescent="0.25">
      <c r="B121" s="184"/>
      <c r="C121" s="51" t="s">
        <v>162</v>
      </c>
      <c r="D121" s="166">
        <f>'[2]Labour Data Entry - 2011'!$F$88</f>
        <v>49</v>
      </c>
      <c r="E121" s="166">
        <f>'[2]Labour Data Entry - 2011'!$J$88</f>
        <v>53</v>
      </c>
      <c r="F121" s="166">
        <f>'[2]Labour Data Entry - 2011'!$N$88</f>
        <v>64</v>
      </c>
      <c r="G121" s="166">
        <f>'[2]Labour Data Entry - 2011'!$R$88</f>
        <v>62</v>
      </c>
      <c r="H121" s="190">
        <f>SUM(D121:G121)</f>
        <v>228</v>
      </c>
    </row>
    <row r="122" spans="2:8" x14ac:dyDescent="0.25">
      <c r="B122" s="184"/>
      <c r="C122" s="51" t="s">
        <v>163</v>
      </c>
      <c r="D122" s="166">
        <f>'[2]Labour Data Entry - 2011'!$F$89</f>
        <v>25</v>
      </c>
      <c r="E122" s="166">
        <f>'[2]Labour Data Entry - 2011'!$J$89</f>
        <v>19</v>
      </c>
      <c r="F122" s="166">
        <f>'[2]Labour Data Entry - 2011'!$N$89</f>
        <v>17</v>
      </c>
      <c r="G122" s="166">
        <f>'[2]Labour Data Entry - 2011'!$R$89</f>
        <v>20</v>
      </c>
      <c r="H122" s="190">
        <f t="shared" ref="H122:H127" si="22">SUM(D122:G122)</f>
        <v>81</v>
      </c>
    </row>
    <row r="123" spans="2:8" x14ac:dyDescent="0.25">
      <c r="B123" s="184"/>
      <c r="C123" s="51" t="s">
        <v>164</v>
      </c>
      <c r="D123" s="166">
        <f>'[2]Labour Data Entry - 2011'!$F$90</f>
        <v>17</v>
      </c>
      <c r="E123" s="166">
        <f>'[2]Labour Data Entry - 2011'!$J$90</f>
        <v>24</v>
      </c>
      <c r="F123" s="166">
        <f>'[2]Labour Data Entry - 2011'!$N$90</f>
        <v>21</v>
      </c>
      <c r="G123" s="166">
        <f>'[2]Labour Data Entry - 2011'!$R$90</f>
        <v>16</v>
      </c>
      <c r="H123" s="190">
        <f t="shared" si="22"/>
        <v>78</v>
      </c>
    </row>
    <row r="124" spans="2:8" x14ac:dyDescent="0.25">
      <c r="B124" s="184"/>
      <c r="C124" s="51" t="s">
        <v>165</v>
      </c>
      <c r="D124" s="166">
        <f>'[2]Labour Data Entry - 2011'!$F$91</f>
        <v>27</v>
      </c>
      <c r="E124" s="166">
        <f>'[2]Labour Data Entry - 2011'!$J$91</f>
        <v>47</v>
      </c>
      <c r="F124" s="166">
        <f>'[2]Labour Data Entry - 2011'!$N$91</f>
        <v>19</v>
      </c>
      <c r="G124" s="166">
        <f>'[2]Labour Data Entry - 2011'!$R$91</f>
        <v>28</v>
      </c>
      <c r="H124" s="190">
        <f t="shared" si="22"/>
        <v>121</v>
      </c>
    </row>
    <row r="125" spans="2:8" x14ac:dyDescent="0.25">
      <c r="B125" s="184"/>
      <c r="C125" s="51" t="s">
        <v>166</v>
      </c>
      <c r="D125" s="166">
        <f>'[2]Labour Data Entry - 2011'!$F$92</f>
        <v>97</v>
      </c>
      <c r="E125" s="166">
        <f>'[2]Labour Data Entry - 2011'!$J$92</f>
        <v>95</v>
      </c>
      <c r="F125" s="166">
        <f>'[2]Labour Data Entry - 2011'!$N$92</f>
        <v>90</v>
      </c>
      <c r="G125" s="166">
        <f>'[2]Labour Data Entry - 2011'!$R$92</f>
        <v>106</v>
      </c>
      <c r="H125" s="190">
        <f t="shared" si="22"/>
        <v>388</v>
      </c>
    </row>
    <row r="126" spans="2:8" x14ac:dyDescent="0.25">
      <c r="B126" s="100"/>
      <c r="C126" s="51" t="s">
        <v>167</v>
      </c>
      <c r="D126" s="166">
        <f>'[2]Labour Data Entry - 2011'!$F$93</f>
        <v>4</v>
      </c>
      <c r="E126" s="166">
        <f>'[2]Labour Data Entry - 2011'!$J$93</f>
        <v>11</v>
      </c>
      <c r="F126" s="166">
        <f>'[2]Labour Data Entry - 2011'!$N$93</f>
        <v>13</v>
      </c>
      <c r="G126" s="166">
        <f>'[2]Labour Data Entry - 2011'!$R$93</f>
        <v>4</v>
      </c>
      <c r="H126" s="190">
        <f t="shared" si="22"/>
        <v>32</v>
      </c>
    </row>
    <row r="127" spans="2:8" x14ac:dyDescent="0.25">
      <c r="B127" s="100"/>
      <c r="C127" s="51" t="s">
        <v>168</v>
      </c>
      <c r="D127" s="166">
        <f>'[2]Labour Data Entry - 2011'!$F$94</f>
        <v>99</v>
      </c>
      <c r="E127" s="166">
        <f>'[2]Labour Data Entry - 2011'!$J$94</f>
        <v>102</v>
      </c>
      <c r="F127" s="166">
        <f>'[2]Labour Data Entry - 2011'!$N$94</f>
        <v>131</v>
      </c>
      <c r="G127" s="166">
        <f>'[2]Labour Data Entry - 2011'!$R$94</f>
        <v>123</v>
      </c>
      <c r="H127" s="190">
        <f t="shared" si="22"/>
        <v>455</v>
      </c>
    </row>
    <row r="128" spans="2:8" x14ac:dyDescent="0.25">
      <c r="B128" s="100"/>
      <c r="C128" s="51" t="s">
        <v>90</v>
      </c>
      <c r="D128" s="190">
        <f>SUM(D121:D127)</f>
        <v>318</v>
      </c>
      <c r="E128" s="190">
        <f t="shared" ref="E128:H128" si="23">SUM(E121:E127)</f>
        <v>351</v>
      </c>
      <c r="F128" s="190">
        <f t="shared" si="23"/>
        <v>355</v>
      </c>
      <c r="G128" s="190">
        <f t="shared" si="23"/>
        <v>359</v>
      </c>
      <c r="H128" s="190">
        <f t="shared" si="23"/>
        <v>1383</v>
      </c>
    </row>
    <row r="129" spans="2:8" ht="3" customHeight="1" x14ac:dyDescent="0.25">
      <c r="B129" s="100"/>
      <c r="D129" s="200"/>
      <c r="E129" s="200"/>
      <c r="F129" s="200"/>
      <c r="G129" s="200"/>
      <c r="H129" s="201"/>
    </row>
    <row r="130" spans="2:8" x14ac:dyDescent="0.25">
      <c r="B130" s="180">
        <v>2012</v>
      </c>
      <c r="C130" s="181"/>
      <c r="D130" s="202"/>
      <c r="E130" s="202"/>
      <c r="F130" s="202"/>
      <c r="G130" s="202"/>
      <c r="H130" s="203"/>
    </row>
    <row r="131" spans="2:8" x14ac:dyDescent="0.25">
      <c r="B131" s="184"/>
      <c r="C131" s="51" t="s">
        <v>162</v>
      </c>
      <c r="D131" s="166">
        <f>'[2]Labour Data Entry - 2012'!$F$78</f>
        <v>76</v>
      </c>
      <c r="E131" s="166">
        <f>'[2]Labour Data Entry - 2012'!$J$78</f>
        <v>48</v>
      </c>
      <c r="F131" s="166">
        <f>'[2]Labour Data Entry - 2012'!$N$78</f>
        <v>46</v>
      </c>
      <c r="G131" s="166">
        <f>'[2]Labour Data Entry - 2012'!$R$78</f>
        <v>53</v>
      </c>
      <c r="H131" s="190">
        <f>SUM(D131:G131)</f>
        <v>223</v>
      </c>
    </row>
    <row r="132" spans="2:8" x14ac:dyDescent="0.25">
      <c r="B132" s="184"/>
      <c r="C132" s="51" t="s">
        <v>163</v>
      </c>
      <c r="D132" s="166">
        <f>'[2]Labour Data Entry - 2012'!$F$79</f>
        <v>26</v>
      </c>
      <c r="E132" s="166">
        <f>'[2]Labour Data Entry - 2012'!$J$79</f>
        <v>17</v>
      </c>
      <c r="F132" s="166">
        <f>'[2]Labour Data Entry - 2012'!$N$79</f>
        <v>16</v>
      </c>
      <c r="G132" s="166">
        <f>'[2]Labour Data Entry - 2012'!$R$79</f>
        <v>21</v>
      </c>
      <c r="H132" s="190">
        <f t="shared" ref="H132:H137" si="24">SUM(D132:G132)</f>
        <v>80</v>
      </c>
    </row>
    <row r="133" spans="2:8" x14ac:dyDescent="0.25">
      <c r="B133" s="184"/>
      <c r="C133" s="51" t="s">
        <v>164</v>
      </c>
      <c r="D133" s="166">
        <f>'[2]Labour Data Entry - 2012'!$F$80</f>
        <v>16</v>
      </c>
      <c r="E133" s="166">
        <f>'[2]Labour Data Entry - 2012'!$J$80</f>
        <v>21</v>
      </c>
      <c r="F133" s="166">
        <f>'[2]Labour Data Entry - 2012'!$N$80</f>
        <v>15</v>
      </c>
      <c r="G133" s="166">
        <f>'[2]Labour Data Entry - 2012'!$R$80</f>
        <v>15</v>
      </c>
      <c r="H133" s="190">
        <f t="shared" si="24"/>
        <v>67</v>
      </c>
    </row>
    <row r="134" spans="2:8" x14ac:dyDescent="0.25">
      <c r="B134" s="184"/>
      <c r="C134" s="51" t="s">
        <v>165</v>
      </c>
      <c r="D134" s="166">
        <f>'[2]Labour Data Entry - 2012'!$F$81</f>
        <v>26</v>
      </c>
      <c r="E134" s="166">
        <f>'[2]Labour Data Entry - 2012'!$J$81</f>
        <v>25</v>
      </c>
      <c r="F134" s="166">
        <f>'[2]Labour Data Entry - 2012'!$N$81</f>
        <v>16</v>
      </c>
      <c r="G134" s="166">
        <f>'[2]Labour Data Entry - 2012'!$R$81</f>
        <v>19</v>
      </c>
      <c r="H134" s="190">
        <f t="shared" si="24"/>
        <v>86</v>
      </c>
    </row>
    <row r="135" spans="2:8" x14ac:dyDescent="0.25">
      <c r="B135" s="184"/>
      <c r="C135" s="51" t="s">
        <v>166</v>
      </c>
      <c r="D135" s="166">
        <f>'[2]Labour Data Entry - 2012'!$F$82</f>
        <v>78</v>
      </c>
      <c r="E135" s="166">
        <f>'[2]Labour Data Entry - 2012'!$J$82</f>
        <v>91</v>
      </c>
      <c r="F135" s="166">
        <f>'[2]Labour Data Entry - 2012'!$N$82</f>
        <v>89</v>
      </c>
      <c r="G135" s="166">
        <f>'[2]Labour Data Entry - 2012'!$R$82</f>
        <v>104</v>
      </c>
      <c r="H135" s="190">
        <f t="shared" si="24"/>
        <v>362</v>
      </c>
    </row>
    <row r="136" spans="2:8" x14ac:dyDescent="0.25">
      <c r="B136" s="100"/>
      <c r="C136" s="51" t="s">
        <v>167</v>
      </c>
      <c r="D136" s="166">
        <f>'[2]Labour Data Entry - 2012'!$F$83</f>
        <v>9</v>
      </c>
      <c r="E136" s="166">
        <f>'[2]Labour Data Entry - 2012'!$J$83</f>
        <v>13</v>
      </c>
      <c r="F136" s="166">
        <f>'[2]Labour Data Entry - 2012'!$N$83</f>
        <v>6</v>
      </c>
      <c r="G136" s="166">
        <f>'[2]Labour Data Entry - 2012'!$R$83</f>
        <v>2</v>
      </c>
      <c r="H136" s="190">
        <f t="shared" si="24"/>
        <v>30</v>
      </c>
    </row>
    <row r="137" spans="2:8" x14ac:dyDescent="0.25">
      <c r="B137" s="100"/>
      <c r="C137" s="51" t="s">
        <v>168</v>
      </c>
      <c r="D137" s="166">
        <f>'[2]Labour Data Entry - 2012'!$F$84</f>
        <v>101</v>
      </c>
      <c r="E137" s="166">
        <f>'[2]Labour Data Entry - 2012'!$J$84</f>
        <v>123</v>
      </c>
      <c r="F137" s="166">
        <f>'[2]Labour Data Entry - 2012'!$N$84</f>
        <v>90</v>
      </c>
      <c r="G137" s="166">
        <f>'[2]Labour Data Entry - 2012'!$R$84</f>
        <v>128</v>
      </c>
      <c r="H137" s="190">
        <f t="shared" si="24"/>
        <v>442</v>
      </c>
    </row>
    <row r="138" spans="2:8" x14ac:dyDescent="0.25">
      <c r="B138" s="100"/>
      <c r="C138" s="51" t="s">
        <v>90</v>
      </c>
      <c r="D138" s="190">
        <f>SUM(D131:D137)</f>
        <v>332</v>
      </c>
      <c r="E138" s="190">
        <f t="shared" ref="E138:H138" si="25">SUM(E131:E137)</f>
        <v>338</v>
      </c>
      <c r="F138" s="190">
        <f t="shared" si="25"/>
        <v>278</v>
      </c>
      <c r="G138" s="190">
        <f t="shared" si="25"/>
        <v>342</v>
      </c>
      <c r="H138" s="190">
        <f t="shared" si="25"/>
        <v>1290</v>
      </c>
    </row>
    <row r="139" spans="2:8" ht="3" customHeight="1" x14ac:dyDescent="0.25">
      <c r="B139" s="100"/>
      <c r="D139" s="200"/>
      <c r="E139" s="200"/>
      <c r="F139" s="200"/>
      <c r="G139" s="200"/>
      <c r="H139" s="201"/>
    </row>
    <row r="140" spans="2:8" x14ac:dyDescent="0.25">
      <c r="B140" s="180">
        <v>2013</v>
      </c>
      <c r="C140" s="181"/>
      <c r="D140" s="202"/>
      <c r="E140" s="202"/>
      <c r="F140" s="202"/>
      <c r="G140" s="202"/>
      <c r="H140" s="203"/>
    </row>
    <row r="141" spans="2:8" x14ac:dyDescent="0.25">
      <c r="B141" s="184"/>
      <c r="C141" s="51" t="s">
        <v>162</v>
      </c>
      <c r="D141" s="166">
        <f>'[2]Labour Data Entry - 2013'!$F$78</f>
        <v>42</v>
      </c>
      <c r="E141" s="166">
        <f>'[2]Labour Data Entry - 2013'!$J$78</f>
        <v>47</v>
      </c>
      <c r="F141" s="166">
        <f>'[2]Labour Data Entry - 2013'!$N$78</f>
        <v>39</v>
      </c>
      <c r="G141" s="166">
        <f>'[2]Labour Data Entry - 2013'!$R$78</f>
        <v>32</v>
      </c>
      <c r="H141" s="190">
        <f>SUM(D141:G141)</f>
        <v>160</v>
      </c>
    </row>
    <row r="142" spans="2:8" x14ac:dyDescent="0.25">
      <c r="B142" s="184"/>
      <c r="C142" s="51" t="s">
        <v>163</v>
      </c>
      <c r="D142" s="166">
        <f>'[2]Labour Data Entry - 2013'!$F$79</f>
        <v>36</v>
      </c>
      <c r="E142" s="166">
        <f>'[2]Labour Data Entry - 2013'!$J$79</f>
        <v>16</v>
      </c>
      <c r="F142" s="166">
        <f>'[2]Labour Data Entry - 2013'!$N$79</f>
        <v>10</v>
      </c>
      <c r="G142" s="166">
        <f>'[2]Labour Data Entry - 2013'!$R$79</f>
        <v>6</v>
      </c>
      <c r="H142" s="190">
        <f t="shared" ref="H142:H147" si="26">SUM(D142:G142)</f>
        <v>68</v>
      </c>
    </row>
    <row r="143" spans="2:8" x14ac:dyDescent="0.25">
      <c r="B143" s="184"/>
      <c r="C143" s="51" t="s">
        <v>164</v>
      </c>
      <c r="D143" s="166">
        <f>'[2]Labour Data Entry - 2013'!$F$80</f>
        <v>19</v>
      </c>
      <c r="E143" s="166">
        <f>'[2]Labour Data Entry - 2013'!$J$80</f>
        <v>23</v>
      </c>
      <c r="F143" s="166">
        <f>'[2]Labour Data Entry - 2013'!$N$80</f>
        <v>15</v>
      </c>
      <c r="G143" s="166">
        <f>'[2]Labour Data Entry - 2013'!$R$80</f>
        <v>16</v>
      </c>
      <c r="H143" s="190">
        <f t="shared" si="26"/>
        <v>73</v>
      </c>
    </row>
    <row r="144" spans="2:8" x14ac:dyDescent="0.25">
      <c r="B144" s="184"/>
      <c r="C144" s="51" t="s">
        <v>165</v>
      </c>
      <c r="D144" s="166">
        <f>'[2]Labour Data Entry - 2013'!$F$81</f>
        <v>25</v>
      </c>
      <c r="E144" s="166">
        <f>'[2]Labour Data Entry - 2013'!$J$81</f>
        <v>19</v>
      </c>
      <c r="F144" s="166">
        <f>'[2]Labour Data Entry - 2013'!$N$81</f>
        <v>7</v>
      </c>
      <c r="G144" s="166">
        <f>'[2]Labour Data Entry - 2013'!$R$81</f>
        <v>8</v>
      </c>
      <c r="H144" s="190">
        <f t="shared" si="26"/>
        <v>59</v>
      </c>
    </row>
    <row r="145" spans="2:8" x14ac:dyDescent="0.25">
      <c r="B145" s="184"/>
      <c r="C145" s="51" t="s">
        <v>166</v>
      </c>
      <c r="D145" s="166">
        <f>'[2]Labour Data Entry - 2013'!$F$82</f>
        <v>76</v>
      </c>
      <c r="E145" s="166">
        <f>'[2]Labour Data Entry - 2013'!$J$82</f>
        <v>96</v>
      </c>
      <c r="F145" s="166">
        <f>'[2]Labour Data Entry - 2013'!$N$82</f>
        <v>92</v>
      </c>
      <c r="G145" s="166">
        <f>'[2]Labour Data Entry - 2013'!$R$82</f>
        <v>87</v>
      </c>
      <c r="H145" s="190">
        <f t="shared" si="26"/>
        <v>351</v>
      </c>
    </row>
    <row r="146" spans="2:8" x14ac:dyDescent="0.25">
      <c r="B146" s="100"/>
      <c r="C146" s="51" t="s">
        <v>167</v>
      </c>
      <c r="D146" s="166">
        <f>'[2]Labour Data Entry - 2013'!$F$83</f>
        <v>6</v>
      </c>
      <c r="E146" s="166">
        <f>'[2]Labour Data Entry - 2013'!$J$83</f>
        <v>17</v>
      </c>
      <c r="F146" s="166">
        <f>'[2]Labour Data Entry - 2013'!$N$83</f>
        <v>10</v>
      </c>
      <c r="G146" s="166">
        <f>'[2]Labour Data Entry - 2013'!$R$83</f>
        <v>4</v>
      </c>
      <c r="H146" s="190">
        <f t="shared" si="26"/>
        <v>37</v>
      </c>
    </row>
    <row r="147" spans="2:8" x14ac:dyDescent="0.25">
      <c r="B147" s="100"/>
      <c r="C147" s="51" t="s">
        <v>168</v>
      </c>
      <c r="D147" s="166">
        <f>'[2]Labour Data Entry - 2013'!$F$84</f>
        <v>86</v>
      </c>
      <c r="E147" s="166">
        <f>'[2]Labour Data Entry - 2013'!$J$84</f>
        <v>120</v>
      </c>
      <c r="F147" s="166">
        <f>'[2]Labour Data Entry - 2013'!$N$84</f>
        <v>101</v>
      </c>
      <c r="G147" s="166">
        <f>'[2]Labour Data Entry - 2013'!$R$84</f>
        <v>89</v>
      </c>
      <c r="H147" s="190">
        <f t="shared" si="26"/>
        <v>396</v>
      </c>
    </row>
    <row r="148" spans="2:8" x14ac:dyDescent="0.25">
      <c r="B148" s="100"/>
      <c r="C148" s="51" t="s">
        <v>90</v>
      </c>
      <c r="D148" s="190">
        <f>SUM(D141:D147)</f>
        <v>290</v>
      </c>
      <c r="E148" s="190">
        <f t="shared" ref="E148:H148" si="27">SUM(E141:E147)</f>
        <v>338</v>
      </c>
      <c r="F148" s="190">
        <f t="shared" si="27"/>
        <v>274</v>
      </c>
      <c r="G148" s="190">
        <f t="shared" si="27"/>
        <v>242</v>
      </c>
      <c r="H148" s="190">
        <f t="shared" si="27"/>
        <v>1144</v>
      </c>
    </row>
    <row r="149" spans="2:8" ht="3" customHeight="1" x14ac:dyDescent="0.25">
      <c r="B149" s="100"/>
      <c r="D149" s="200"/>
      <c r="E149" s="200"/>
      <c r="F149" s="200"/>
      <c r="G149" s="200"/>
      <c r="H149" s="201"/>
    </row>
    <row r="150" spans="2:8" x14ac:dyDescent="0.25">
      <c r="B150" s="180">
        <v>2014</v>
      </c>
      <c r="C150" s="181"/>
      <c r="D150" s="202"/>
      <c r="E150" s="202"/>
      <c r="F150" s="202"/>
      <c r="G150" s="202"/>
      <c r="H150" s="203"/>
    </row>
    <row r="151" spans="2:8" x14ac:dyDescent="0.25">
      <c r="B151" s="184"/>
      <c r="C151" s="51" t="s">
        <v>162</v>
      </c>
      <c r="D151" s="166">
        <f>'[2]Labour Data Entry - 2014'!$F$78</f>
        <v>48</v>
      </c>
      <c r="E151" s="166">
        <f>'[2]Labour Data Entry - 2014'!$J$78</f>
        <v>48</v>
      </c>
      <c r="F151" s="166">
        <f>'[2]Labour Data Entry - 2014'!$N$78</f>
        <v>41</v>
      </c>
      <c r="G151" s="166">
        <f>'[2]Labour Data Entry - 2014'!$R$78</f>
        <v>38</v>
      </c>
      <c r="H151" s="190">
        <f>SUM(D151:G151)</f>
        <v>175</v>
      </c>
    </row>
    <row r="152" spans="2:8" x14ac:dyDescent="0.25">
      <c r="B152" s="184"/>
      <c r="C152" s="51" t="s">
        <v>163</v>
      </c>
      <c r="D152" s="166">
        <f>'[2]Labour Data Entry - 2014'!$F$79</f>
        <v>33</v>
      </c>
      <c r="E152" s="166">
        <f>'[2]Labour Data Entry - 2014'!$J$79</f>
        <v>30</v>
      </c>
      <c r="F152" s="166">
        <f>'[2]Labour Data Entry - 2014'!$N$79</f>
        <v>22</v>
      </c>
      <c r="G152" s="166">
        <f>'[2]Labour Data Entry - 2014'!$R$79</f>
        <v>20</v>
      </c>
      <c r="H152" s="190">
        <f t="shared" ref="H152:H157" si="28">SUM(D152:G152)</f>
        <v>105</v>
      </c>
    </row>
    <row r="153" spans="2:8" x14ac:dyDescent="0.25">
      <c r="B153" s="184"/>
      <c r="C153" s="51" t="s">
        <v>164</v>
      </c>
      <c r="D153" s="166">
        <f>'[2]Labour Data Entry - 2014'!$F$80</f>
        <v>32</v>
      </c>
      <c r="E153" s="166">
        <f>'[2]Labour Data Entry - 2014'!$J$80</f>
        <v>20</v>
      </c>
      <c r="F153" s="166">
        <f>'[2]Labour Data Entry - 2014'!$N$80</f>
        <v>17</v>
      </c>
      <c r="G153" s="166">
        <f>'[2]Labour Data Entry - 2014'!$R$80</f>
        <v>19</v>
      </c>
      <c r="H153" s="190">
        <f t="shared" si="28"/>
        <v>88</v>
      </c>
    </row>
    <row r="154" spans="2:8" x14ac:dyDescent="0.25">
      <c r="B154" s="184"/>
      <c r="C154" s="51" t="s">
        <v>165</v>
      </c>
      <c r="D154" s="166">
        <f>'[2]Labour Data Entry - 2014'!$F$81</f>
        <v>28</v>
      </c>
      <c r="E154" s="166">
        <f>'[2]Labour Data Entry - 2014'!$J$81</f>
        <v>27</v>
      </c>
      <c r="F154" s="166">
        <f>'[2]Labour Data Entry - 2014'!$N$81</f>
        <v>20</v>
      </c>
      <c r="G154" s="166">
        <f>'[2]Labour Data Entry - 2014'!$R$81</f>
        <v>11</v>
      </c>
      <c r="H154" s="190">
        <f t="shared" si="28"/>
        <v>86</v>
      </c>
    </row>
    <row r="155" spans="2:8" x14ac:dyDescent="0.25">
      <c r="B155" s="184"/>
      <c r="C155" s="51" t="s">
        <v>166</v>
      </c>
      <c r="D155" s="166">
        <f>'[2]Labour Data Entry - 2014'!$F$82</f>
        <v>89</v>
      </c>
      <c r="E155" s="166">
        <f>'[2]Labour Data Entry - 2014'!$J$82</f>
        <v>106</v>
      </c>
      <c r="F155" s="166">
        <f>'[2]Labour Data Entry - 2014'!$N$82</f>
        <v>95</v>
      </c>
      <c r="G155" s="166">
        <f>'[2]Labour Data Entry - 2014'!$R$82</f>
        <v>107</v>
      </c>
      <c r="H155" s="190">
        <f t="shared" si="28"/>
        <v>397</v>
      </c>
    </row>
    <row r="156" spans="2:8" x14ac:dyDescent="0.25">
      <c r="B156" s="100"/>
      <c r="C156" s="51" t="s">
        <v>167</v>
      </c>
      <c r="D156" s="166">
        <f>'[2]Labour Data Entry - 2014'!$F$83</f>
        <v>6</v>
      </c>
      <c r="E156" s="166">
        <f>'[2]Labour Data Entry - 2014'!$J$83</f>
        <v>14</v>
      </c>
      <c r="F156" s="166">
        <f>'[2]Labour Data Entry - 2014'!$N$83</f>
        <v>11</v>
      </c>
      <c r="G156" s="166">
        <f>'[2]Labour Data Entry - 2014'!$R$83</f>
        <v>3</v>
      </c>
      <c r="H156" s="190">
        <f t="shared" si="28"/>
        <v>34</v>
      </c>
    </row>
    <row r="157" spans="2:8" x14ac:dyDescent="0.25">
      <c r="B157" s="100"/>
      <c r="C157" s="51" t="s">
        <v>168</v>
      </c>
      <c r="D157" s="166">
        <f>'[2]Labour Data Entry - 2014'!$F$84</f>
        <v>133</v>
      </c>
      <c r="E157" s="166">
        <f>'[2]Labour Data Entry - 2014'!$J$84</f>
        <v>124</v>
      </c>
      <c r="F157" s="166">
        <f>'[2]Labour Data Entry - 2014'!$N$84</f>
        <v>97</v>
      </c>
      <c r="G157" s="166">
        <f>'[2]Labour Data Entry - 2014'!$R$84</f>
        <v>88</v>
      </c>
      <c r="H157" s="190">
        <f t="shared" si="28"/>
        <v>442</v>
      </c>
    </row>
    <row r="158" spans="2:8" x14ac:dyDescent="0.25">
      <c r="B158" s="100"/>
      <c r="C158" s="51" t="s">
        <v>90</v>
      </c>
      <c r="D158" s="190">
        <f>SUM(D151:D157)</f>
        <v>369</v>
      </c>
      <c r="E158" s="190">
        <f t="shared" ref="E158:H158" si="29">SUM(E151:E157)</f>
        <v>369</v>
      </c>
      <c r="F158" s="190">
        <f t="shared" si="29"/>
        <v>303</v>
      </c>
      <c r="G158" s="190">
        <f t="shared" si="29"/>
        <v>286</v>
      </c>
      <c r="H158" s="190">
        <f t="shared" si="29"/>
        <v>1327</v>
      </c>
    </row>
    <row r="159" spans="2:8" ht="3" customHeight="1" x14ac:dyDescent="0.25">
      <c r="B159" s="100"/>
      <c r="D159" s="200"/>
      <c r="E159" s="200"/>
      <c r="F159" s="200"/>
      <c r="G159" s="200"/>
      <c r="H159" s="201"/>
    </row>
    <row r="160" spans="2:8" x14ac:dyDescent="0.25">
      <c r="B160" s="180">
        <v>2015</v>
      </c>
      <c r="C160" s="181"/>
      <c r="D160" s="202"/>
      <c r="E160" s="202"/>
      <c r="F160" s="202"/>
      <c r="G160" s="202"/>
      <c r="H160" s="203"/>
    </row>
    <row r="161" spans="2:8" x14ac:dyDescent="0.25">
      <c r="B161" s="184"/>
      <c r="C161" s="51" t="s">
        <v>162</v>
      </c>
      <c r="D161" s="166">
        <f>'[2]Labour Data Entry - 2015'!$F$78</f>
        <v>25</v>
      </c>
      <c r="E161" s="166">
        <f>'[2]Labour Data Entry - 2015'!$J$78</f>
        <v>43</v>
      </c>
      <c r="F161" s="166">
        <f>'[2]Labour Data Entry - 2015'!$N$78</f>
        <v>41</v>
      </c>
      <c r="G161" s="166">
        <f>'[2]Labour Data Entry - 2015'!$R$78</f>
        <v>65</v>
      </c>
      <c r="H161" s="190">
        <f>SUM(D161:G161)</f>
        <v>174</v>
      </c>
    </row>
    <row r="162" spans="2:8" x14ac:dyDescent="0.25">
      <c r="B162" s="184"/>
      <c r="C162" s="51" t="s">
        <v>163</v>
      </c>
      <c r="D162" s="166">
        <f>'[2]Labour Data Entry - 2015'!$F$79</f>
        <v>28</v>
      </c>
      <c r="E162" s="166">
        <f>'[2]Labour Data Entry - 2015'!$J$79</f>
        <v>22</v>
      </c>
      <c r="F162" s="166">
        <f>'[2]Labour Data Entry - 2015'!$N$79</f>
        <v>19</v>
      </c>
      <c r="G162" s="166">
        <f>'[2]Labour Data Entry - 2015'!$R$79</f>
        <v>17</v>
      </c>
      <c r="H162" s="190">
        <f t="shared" ref="H162:H167" si="30">SUM(D162:G162)</f>
        <v>86</v>
      </c>
    </row>
    <row r="163" spans="2:8" x14ac:dyDescent="0.25">
      <c r="B163" s="184"/>
      <c r="C163" s="51" t="s">
        <v>164</v>
      </c>
      <c r="D163" s="166">
        <f>'[2]Labour Data Entry - 2015'!$F$80</f>
        <v>12</v>
      </c>
      <c r="E163" s="166">
        <f>'[2]Labour Data Entry - 2015'!$J$80</f>
        <v>19</v>
      </c>
      <c r="F163" s="166">
        <f>'[2]Labour Data Entry - 2015'!$N$80</f>
        <v>24</v>
      </c>
      <c r="G163" s="166">
        <f>'[2]Labour Data Entry - 2015'!$R$80</f>
        <v>21</v>
      </c>
      <c r="H163" s="190">
        <f t="shared" si="30"/>
        <v>76</v>
      </c>
    </row>
    <row r="164" spans="2:8" x14ac:dyDescent="0.25">
      <c r="B164" s="184"/>
      <c r="C164" s="51" t="s">
        <v>165</v>
      </c>
      <c r="D164" s="166">
        <f>'[2]Labour Data Entry - 2015'!$F$81</f>
        <v>19</v>
      </c>
      <c r="E164" s="166">
        <f>'[2]Labour Data Entry - 2015'!$J$81</f>
        <v>25</v>
      </c>
      <c r="F164" s="166">
        <f>'[2]Labour Data Entry - 2015'!$N$81</f>
        <v>22</v>
      </c>
      <c r="G164" s="166">
        <f>'[2]Labour Data Entry - 2015'!$R$81</f>
        <v>16</v>
      </c>
      <c r="H164" s="190">
        <f t="shared" si="30"/>
        <v>82</v>
      </c>
    </row>
    <row r="165" spans="2:8" x14ac:dyDescent="0.25">
      <c r="B165" s="184"/>
      <c r="C165" s="51" t="s">
        <v>166</v>
      </c>
      <c r="D165" s="166">
        <f>'[2]Labour Data Entry - 2015'!$F$82</f>
        <v>90</v>
      </c>
      <c r="E165" s="166">
        <f>'[2]Labour Data Entry - 2015'!$J$82</f>
        <v>77</v>
      </c>
      <c r="F165" s="166">
        <f>'[2]Labour Data Entry - 2015'!$N$82</f>
        <v>126</v>
      </c>
      <c r="G165" s="166">
        <f>'[2]Labour Data Entry - 2015'!$R$82</f>
        <v>122</v>
      </c>
      <c r="H165" s="190">
        <f t="shared" si="30"/>
        <v>415</v>
      </c>
    </row>
    <row r="166" spans="2:8" x14ac:dyDescent="0.25">
      <c r="B166" s="100"/>
      <c r="C166" s="51" t="s">
        <v>167</v>
      </c>
      <c r="D166" s="166">
        <f>'[2]Labour Data Entry - 2015'!$F$83</f>
        <v>8</v>
      </c>
      <c r="E166" s="166">
        <f>'[2]Labour Data Entry - 2015'!$J$83</f>
        <v>4</v>
      </c>
      <c r="F166" s="166">
        <f>'[2]Labour Data Entry - 2015'!$N$83</f>
        <v>11</v>
      </c>
      <c r="G166" s="166">
        <f>'[2]Labour Data Entry - 2015'!$R$83</f>
        <v>14</v>
      </c>
      <c r="H166" s="190">
        <f t="shared" si="30"/>
        <v>37</v>
      </c>
    </row>
    <row r="167" spans="2:8" x14ac:dyDescent="0.25">
      <c r="B167" s="100"/>
      <c r="C167" s="51" t="s">
        <v>168</v>
      </c>
      <c r="D167" s="166">
        <f>'[2]Labour Data Entry - 2015'!$F$84</f>
        <v>55</v>
      </c>
      <c r="E167" s="166">
        <f>'[2]Labour Data Entry - 2015'!$J$84</f>
        <v>66</v>
      </c>
      <c r="F167" s="166">
        <f>'[2]Labour Data Entry - 2015'!$N$84</f>
        <v>119</v>
      </c>
      <c r="G167" s="166">
        <f>'[2]Labour Data Entry - 2015'!$R$84</f>
        <v>128</v>
      </c>
      <c r="H167" s="190">
        <f t="shared" si="30"/>
        <v>368</v>
      </c>
    </row>
    <row r="168" spans="2:8" x14ac:dyDescent="0.25">
      <c r="B168" s="100"/>
      <c r="C168" s="51" t="s">
        <v>90</v>
      </c>
      <c r="D168" s="190">
        <f>SUM(D161:D167)</f>
        <v>237</v>
      </c>
      <c r="E168" s="190">
        <f t="shared" ref="E168:H168" si="31">SUM(E161:E167)</f>
        <v>256</v>
      </c>
      <c r="F168" s="190">
        <f t="shared" si="31"/>
        <v>362</v>
      </c>
      <c r="G168" s="190">
        <f t="shared" si="31"/>
        <v>383</v>
      </c>
      <c r="H168" s="190">
        <f t="shared" si="31"/>
        <v>1238</v>
      </c>
    </row>
    <row r="169" spans="2:8" ht="3" customHeight="1" x14ac:dyDescent="0.25">
      <c r="B169" s="100"/>
      <c r="D169" s="200"/>
      <c r="E169" s="200"/>
      <c r="F169" s="200"/>
      <c r="G169" s="200"/>
      <c r="H169" s="201"/>
    </row>
    <row r="170" spans="2:8" x14ac:dyDescent="0.25">
      <c r="B170" s="180">
        <v>2016</v>
      </c>
      <c r="C170" s="181"/>
      <c r="D170" s="202"/>
      <c r="E170" s="202"/>
      <c r="F170" s="202"/>
      <c r="G170" s="202"/>
      <c r="H170" s="203"/>
    </row>
    <row r="171" spans="2:8" x14ac:dyDescent="0.25">
      <c r="B171" s="184"/>
      <c r="C171" s="51" t="s">
        <v>162</v>
      </c>
      <c r="D171" s="166">
        <f>'[2]Labour Data Entry - 2016'!$F$78</f>
        <v>25</v>
      </c>
      <c r="E171" s="166">
        <f>'[2]Labour Data Entry - 2016'!$J$78</f>
        <v>35</v>
      </c>
      <c r="F171" s="166">
        <f>'[2]Labour Data Entry - 2016'!$N$78</f>
        <v>76</v>
      </c>
      <c r="G171" s="166">
        <f>'[2]Labour Data Entry - 2016'!$R$78</f>
        <v>39</v>
      </c>
      <c r="H171" s="190">
        <f>SUM(D171:G171)</f>
        <v>175</v>
      </c>
    </row>
    <row r="172" spans="2:8" x14ac:dyDescent="0.25">
      <c r="B172" s="184"/>
      <c r="C172" s="51" t="s">
        <v>163</v>
      </c>
      <c r="D172" s="166">
        <f>'[2]Labour Data Entry - 2016'!$F$79</f>
        <v>41</v>
      </c>
      <c r="E172" s="166">
        <f>'[2]Labour Data Entry - 2016'!$J$79</f>
        <v>17</v>
      </c>
      <c r="F172" s="166">
        <f>'[2]Labour Data Entry - 2016'!$N$79</f>
        <v>19</v>
      </c>
      <c r="G172" s="166">
        <f>'[2]Labour Data Entry - 2016'!$R$79</f>
        <v>25</v>
      </c>
      <c r="H172" s="190">
        <f t="shared" ref="H172:H177" si="32">SUM(D172:G172)</f>
        <v>102</v>
      </c>
    </row>
    <row r="173" spans="2:8" x14ac:dyDescent="0.25">
      <c r="B173" s="184"/>
      <c r="C173" s="51" t="s">
        <v>164</v>
      </c>
      <c r="D173" s="166">
        <f>'[2]Labour Data Entry - 2016'!$F$80</f>
        <v>8</v>
      </c>
      <c r="E173" s="166">
        <f>'[2]Labour Data Entry - 2016'!$J$80</f>
        <v>12</v>
      </c>
      <c r="F173" s="166">
        <f>'[2]Labour Data Entry - 2016'!$N$80</f>
        <v>21</v>
      </c>
      <c r="G173" s="166">
        <f>'[2]Labour Data Entry - 2016'!$R$80</f>
        <v>20</v>
      </c>
      <c r="H173" s="190">
        <f t="shared" si="32"/>
        <v>61</v>
      </c>
    </row>
    <row r="174" spans="2:8" x14ac:dyDescent="0.25">
      <c r="B174" s="184"/>
      <c r="C174" s="51" t="s">
        <v>165</v>
      </c>
      <c r="D174" s="166">
        <f>'[2]Labour Data Entry - 2016'!$F$81</f>
        <v>16</v>
      </c>
      <c r="E174" s="166">
        <f>'[2]Labour Data Entry - 2016'!$J$81</f>
        <v>13</v>
      </c>
      <c r="F174" s="166">
        <f>'[2]Labour Data Entry - 2016'!$N$81</f>
        <v>16</v>
      </c>
      <c r="G174" s="166">
        <f>'[2]Labour Data Entry - 2016'!$R$81</f>
        <v>18</v>
      </c>
      <c r="H174" s="190">
        <f t="shared" si="32"/>
        <v>63</v>
      </c>
    </row>
    <row r="175" spans="2:8" x14ac:dyDescent="0.25">
      <c r="B175" s="184"/>
      <c r="C175" s="51" t="s">
        <v>166</v>
      </c>
      <c r="D175" s="166">
        <f>'[2]Labour Data Entry - 2016'!$F$82</f>
        <v>89</v>
      </c>
      <c r="E175" s="166">
        <f>'[2]Labour Data Entry - 2016'!$J$82</f>
        <v>94</v>
      </c>
      <c r="F175" s="166">
        <f>'[2]Labour Data Entry - 2016'!$N$82</f>
        <v>111</v>
      </c>
      <c r="G175" s="166">
        <f>'[2]Labour Data Entry - 2016'!$R$82</f>
        <v>83</v>
      </c>
      <c r="H175" s="190">
        <f t="shared" si="32"/>
        <v>377</v>
      </c>
    </row>
    <row r="176" spans="2:8" x14ac:dyDescent="0.25">
      <c r="B176" s="100"/>
      <c r="C176" s="51" t="s">
        <v>167</v>
      </c>
      <c r="D176" s="166">
        <f>'[2]Labour Data Entry - 2016'!$F$83</f>
        <v>6</v>
      </c>
      <c r="E176" s="166">
        <f>'[2]Labour Data Entry - 2016'!$J$83</f>
        <v>3</v>
      </c>
      <c r="F176" s="166">
        <f>'[2]Labour Data Entry - 2016'!$N$83</f>
        <v>8</v>
      </c>
      <c r="G176" s="166">
        <f>'[2]Labour Data Entry - 2016'!$R$83</f>
        <v>5</v>
      </c>
      <c r="H176" s="190">
        <f t="shared" si="32"/>
        <v>22</v>
      </c>
    </row>
    <row r="177" spans="2:8" x14ac:dyDescent="0.25">
      <c r="B177" s="100"/>
      <c r="C177" s="51" t="s">
        <v>168</v>
      </c>
      <c r="D177" s="166">
        <f>'[2]Labour Data Entry - 2016'!$F$84</f>
        <v>84</v>
      </c>
      <c r="E177" s="166">
        <f>'[2]Labour Data Entry - 2016'!$J$84</f>
        <v>66</v>
      </c>
      <c r="F177" s="166">
        <f>'[2]Labour Data Entry - 2016'!$N$84</f>
        <v>71</v>
      </c>
      <c r="G177" s="166">
        <f>'[2]Labour Data Entry - 2016'!$R$84</f>
        <v>94</v>
      </c>
      <c r="H177" s="190">
        <f t="shared" si="32"/>
        <v>315</v>
      </c>
    </row>
    <row r="178" spans="2:8" x14ac:dyDescent="0.25">
      <c r="B178" s="100"/>
      <c r="C178" s="51" t="s">
        <v>90</v>
      </c>
      <c r="D178" s="190">
        <f>SUM(D171:D177)</f>
        <v>269</v>
      </c>
      <c r="E178" s="190">
        <f t="shared" ref="E178:H178" si="33">SUM(E171:E177)</f>
        <v>240</v>
      </c>
      <c r="F178" s="190">
        <f t="shared" si="33"/>
        <v>322</v>
      </c>
      <c r="G178" s="190">
        <f t="shared" si="33"/>
        <v>284</v>
      </c>
      <c r="H178" s="190">
        <f t="shared" si="33"/>
        <v>1115</v>
      </c>
    </row>
    <row r="179" spans="2:8" ht="3" customHeight="1" x14ac:dyDescent="0.25">
      <c r="B179" s="100"/>
      <c r="D179" s="200"/>
      <c r="E179" s="200"/>
      <c r="F179" s="200"/>
      <c r="G179" s="200"/>
      <c r="H179" s="201"/>
    </row>
    <row r="180" spans="2:8" x14ac:dyDescent="0.25">
      <c r="B180" s="180">
        <v>2017</v>
      </c>
      <c r="C180" s="181"/>
      <c r="D180" s="202"/>
      <c r="E180" s="202"/>
      <c r="F180" s="202"/>
      <c r="G180" s="202"/>
      <c r="H180" s="203"/>
    </row>
    <row r="181" spans="2:8" x14ac:dyDescent="0.25">
      <c r="B181" s="184"/>
      <c r="C181" s="51" t="s">
        <v>162</v>
      </c>
      <c r="D181" s="166">
        <f>'[2]Labour Data Entry - 2017'!$F$78</f>
        <v>21</v>
      </c>
      <c r="E181" s="166">
        <f>'[2]Labour Data Entry - 2017'!$J$78</f>
        <v>48</v>
      </c>
      <c r="F181" s="166">
        <f>'[2]Labour Data Entry - 2017'!$N$78</f>
        <v>35</v>
      </c>
      <c r="G181" s="166">
        <f>'[2]Labour Data Entry - 2017'!$R$78</f>
        <v>25</v>
      </c>
      <c r="H181" s="190">
        <f>SUM(D181:G181)</f>
        <v>129</v>
      </c>
    </row>
    <row r="182" spans="2:8" x14ac:dyDescent="0.25">
      <c r="B182" s="184"/>
      <c r="C182" s="51" t="s">
        <v>163</v>
      </c>
      <c r="D182" s="166">
        <f>'[2]Labour Data Entry - 2017'!$F$79</f>
        <v>16</v>
      </c>
      <c r="E182" s="166">
        <f>'[2]Labour Data Entry - 2017'!$J$79</f>
        <v>15</v>
      </c>
      <c r="F182" s="166">
        <f>'[2]Labour Data Entry - 2017'!$N$79</f>
        <v>14</v>
      </c>
      <c r="G182" s="166">
        <f>'[2]Labour Data Entry - 2017'!$R$79</f>
        <v>6</v>
      </c>
      <c r="H182" s="190">
        <f t="shared" ref="H182:H187" si="34">SUM(D182:G182)</f>
        <v>51</v>
      </c>
    </row>
    <row r="183" spans="2:8" x14ac:dyDescent="0.25">
      <c r="B183" s="184"/>
      <c r="C183" s="51" t="s">
        <v>164</v>
      </c>
      <c r="D183" s="166">
        <f>'[2]Labour Data Entry - 2017'!$F$80</f>
        <v>21</v>
      </c>
      <c r="E183" s="166">
        <f>'[2]Labour Data Entry - 2017'!$J$80</f>
        <v>11</v>
      </c>
      <c r="F183" s="166">
        <f>'[2]Labour Data Entry - 2017'!$N$80</f>
        <v>9</v>
      </c>
      <c r="G183" s="166">
        <f>'[2]Labour Data Entry - 2017'!$R$80</f>
        <v>14</v>
      </c>
      <c r="H183" s="190">
        <f t="shared" si="34"/>
        <v>55</v>
      </c>
    </row>
    <row r="184" spans="2:8" x14ac:dyDescent="0.25">
      <c r="B184" s="184"/>
      <c r="C184" s="51" t="s">
        <v>165</v>
      </c>
      <c r="D184" s="166">
        <f>'[2]Labour Data Entry - 2017'!$F$81</f>
        <v>16</v>
      </c>
      <c r="E184" s="166">
        <f>'[2]Labour Data Entry - 2017'!$J$81</f>
        <v>17</v>
      </c>
      <c r="F184" s="166">
        <f>'[2]Labour Data Entry - 2017'!$N$81</f>
        <v>7</v>
      </c>
      <c r="G184" s="166">
        <f>'[2]Labour Data Entry - 2017'!$R$81</f>
        <v>11</v>
      </c>
      <c r="H184" s="190">
        <f t="shared" si="34"/>
        <v>51</v>
      </c>
    </row>
    <row r="185" spans="2:8" x14ac:dyDescent="0.25">
      <c r="B185" s="184"/>
      <c r="C185" s="51" t="s">
        <v>166</v>
      </c>
      <c r="D185" s="166">
        <f>'[2]Labour Data Entry - 2017'!$F$82</f>
        <v>90</v>
      </c>
      <c r="E185" s="166">
        <f>'[2]Labour Data Entry - 2017'!$J$82</f>
        <v>62</v>
      </c>
      <c r="F185" s="166">
        <f>'[2]Labour Data Entry - 2017'!$N$82</f>
        <v>84</v>
      </c>
      <c r="G185" s="166">
        <f>'[2]Labour Data Entry - 2017'!$R$82</f>
        <v>63</v>
      </c>
      <c r="H185" s="190">
        <f t="shared" si="34"/>
        <v>299</v>
      </c>
    </row>
    <row r="186" spans="2:8" x14ac:dyDescent="0.25">
      <c r="B186" s="100"/>
      <c r="C186" s="51" t="s">
        <v>167</v>
      </c>
      <c r="D186" s="166">
        <f>'[2]Labour Data Entry - 2017'!$F$83</f>
        <v>12</v>
      </c>
      <c r="E186" s="166">
        <f>'[2]Labour Data Entry - 2017'!$J$83</f>
        <v>5</v>
      </c>
      <c r="F186" s="166">
        <f>'[2]Labour Data Entry - 2017'!$N$83</f>
        <v>10</v>
      </c>
      <c r="G186" s="166">
        <f>'[2]Labour Data Entry - 2017'!$R$83</f>
        <v>3</v>
      </c>
      <c r="H186" s="190">
        <f t="shared" si="34"/>
        <v>30</v>
      </c>
    </row>
    <row r="187" spans="2:8" x14ac:dyDescent="0.25">
      <c r="B187" s="100"/>
      <c r="C187" s="51" t="s">
        <v>168</v>
      </c>
      <c r="D187" s="166">
        <f>'[2]Labour Data Entry - 2017'!$F$84</f>
        <v>67</v>
      </c>
      <c r="E187" s="166">
        <f>'[2]Labour Data Entry - 2017'!$J$84</f>
        <v>42</v>
      </c>
      <c r="F187" s="166">
        <f>'[2]Labour Data Entry - 2017'!$N$84</f>
        <v>83</v>
      </c>
      <c r="G187" s="166">
        <f>'[2]Labour Data Entry - 2017'!$R$84</f>
        <v>47</v>
      </c>
      <c r="H187" s="190">
        <f t="shared" si="34"/>
        <v>239</v>
      </c>
    </row>
    <row r="188" spans="2:8" x14ac:dyDescent="0.25">
      <c r="B188" s="100"/>
      <c r="C188" s="51" t="s">
        <v>90</v>
      </c>
      <c r="D188" s="190">
        <f>SUM(D181:D187)</f>
        <v>243</v>
      </c>
      <c r="E188" s="190">
        <f t="shared" ref="E188:H188" si="35">SUM(E181:E187)</f>
        <v>200</v>
      </c>
      <c r="F188" s="190">
        <f t="shared" si="35"/>
        <v>242</v>
      </c>
      <c r="G188" s="190">
        <f t="shared" si="35"/>
        <v>169</v>
      </c>
      <c r="H188" s="190">
        <f t="shared" si="35"/>
        <v>854</v>
      </c>
    </row>
    <row r="189" spans="2:8" x14ac:dyDescent="0.25">
      <c r="B189" s="100"/>
      <c r="D189" s="200"/>
      <c r="E189" s="200"/>
      <c r="F189" s="200"/>
      <c r="G189" s="200"/>
      <c r="H189" s="201"/>
    </row>
    <row r="190" spans="2:8" x14ac:dyDescent="0.25">
      <c r="B190" s="180">
        <v>2018</v>
      </c>
      <c r="C190" s="181"/>
      <c r="D190" s="202"/>
      <c r="E190" s="202"/>
      <c r="F190" s="202"/>
      <c r="G190" s="202"/>
      <c r="H190" s="203"/>
    </row>
    <row r="191" spans="2:8" x14ac:dyDescent="0.25">
      <c r="B191" s="184"/>
      <c r="C191" s="51" t="s">
        <v>162</v>
      </c>
      <c r="D191" s="166">
        <f>'[2]Labour Data Entry - 2018'!$F$78</f>
        <v>79</v>
      </c>
      <c r="E191" s="166">
        <f>'[2]Labour Data Entry - 2018'!$J$78</f>
        <v>90</v>
      </c>
      <c r="F191" s="166">
        <f>'[2]Labour Data Entry - 2018'!$N$78</f>
        <v>58</v>
      </c>
      <c r="G191" s="166">
        <f>'[2]Labour Data Entry - 2018'!$R$78</f>
        <v>58</v>
      </c>
      <c r="H191" s="190">
        <f>SUM(D191:G191)</f>
        <v>285</v>
      </c>
    </row>
    <row r="192" spans="2:8" x14ac:dyDescent="0.25">
      <c r="B192" s="184"/>
      <c r="C192" s="51" t="s">
        <v>163</v>
      </c>
      <c r="D192" s="166">
        <f>'[2]Labour Data Entry - 2018'!$F$79</f>
        <v>6</v>
      </c>
      <c r="E192" s="166">
        <f>'[2]Labour Data Entry - 2018'!$J$79</f>
        <v>11</v>
      </c>
      <c r="F192" s="166">
        <f>'[2]Labour Data Entry - 2018'!$N$79</f>
        <v>12</v>
      </c>
      <c r="G192" s="166">
        <f>'[2]Labour Data Entry - 2018'!$R$79</f>
        <v>13</v>
      </c>
      <c r="H192" s="190">
        <f t="shared" ref="H192:H197" si="36">SUM(D192:G192)</f>
        <v>42</v>
      </c>
    </row>
    <row r="193" spans="2:8" x14ac:dyDescent="0.25">
      <c r="B193" s="184"/>
      <c r="C193" s="51" t="s">
        <v>164</v>
      </c>
      <c r="D193" s="166">
        <f>'[2]Labour Data Entry - 2018'!$F$80</f>
        <v>16</v>
      </c>
      <c r="E193" s="166">
        <f>'[2]Labour Data Entry - 2018'!$J$80</f>
        <v>12</v>
      </c>
      <c r="F193" s="166">
        <f>'[2]Labour Data Entry - 2018'!$N$80</f>
        <v>8</v>
      </c>
      <c r="G193" s="166">
        <f>'[2]Labour Data Entry - 2018'!$R$80</f>
        <v>17</v>
      </c>
      <c r="H193" s="190">
        <f t="shared" si="36"/>
        <v>53</v>
      </c>
    </row>
    <row r="194" spans="2:8" x14ac:dyDescent="0.25">
      <c r="B194" s="184"/>
      <c r="C194" s="51" t="s">
        <v>165</v>
      </c>
      <c r="D194" s="166">
        <f>'[2]Labour Data Entry - 2018'!$F$81</f>
        <v>27</v>
      </c>
      <c r="E194" s="166">
        <f>'[2]Labour Data Entry - 2018'!$J$81</f>
        <v>20</v>
      </c>
      <c r="F194" s="166">
        <f>'[2]Labour Data Entry - 2018'!$N$81</f>
        <v>8</v>
      </c>
      <c r="G194" s="166">
        <f>'[2]Labour Data Entry - 2018'!$R$81</f>
        <v>7</v>
      </c>
      <c r="H194" s="190">
        <f t="shared" si="36"/>
        <v>62</v>
      </c>
    </row>
    <row r="195" spans="2:8" x14ac:dyDescent="0.25">
      <c r="B195" s="184"/>
      <c r="C195" s="51" t="s">
        <v>166</v>
      </c>
      <c r="D195" s="166">
        <f>'[2]Labour Data Entry - 2018'!$F$82</f>
        <v>70</v>
      </c>
      <c r="E195" s="166">
        <f>'[2]Labour Data Entry - 2018'!$J$82</f>
        <v>124</v>
      </c>
      <c r="F195" s="166">
        <f>'[2]Labour Data Entry - 2018'!$N$82</f>
        <v>104</v>
      </c>
      <c r="G195" s="166">
        <f>'[2]Labour Data Entry - 2018'!$R$82</f>
        <v>99</v>
      </c>
      <c r="H195" s="190">
        <f t="shared" si="36"/>
        <v>397</v>
      </c>
    </row>
    <row r="196" spans="2:8" x14ac:dyDescent="0.25">
      <c r="B196" s="100"/>
      <c r="C196" s="51" t="s">
        <v>167</v>
      </c>
      <c r="D196" s="166">
        <f>'[2]Labour Data Entry - 2018'!$F$83</f>
        <v>3</v>
      </c>
      <c r="E196" s="166">
        <f>'[2]Labour Data Entry - 2018'!$J$83</f>
        <v>6</v>
      </c>
      <c r="F196" s="166">
        <f>'[2]Labour Data Entry - 2018'!$N$83</f>
        <v>11</v>
      </c>
      <c r="G196" s="166">
        <f>'[2]Labour Data Entry - 2018'!$R$83</f>
        <v>9</v>
      </c>
      <c r="H196" s="190">
        <f t="shared" si="36"/>
        <v>29</v>
      </c>
    </row>
    <row r="197" spans="2:8" x14ac:dyDescent="0.25">
      <c r="B197" s="100"/>
      <c r="C197" s="51" t="s">
        <v>168</v>
      </c>
      <c r="D197" s="166">
        <f>'[2]Labour Data Entry - 2018'!$F$84</f>
        <v>96</v>
      </c>
      <c r="E197" s="166">
        <f>'[2]Labour Data Entry - 2018'!$J$84</f>
        <v>79</v>
      </c>
      <c r="F197" s="166">
        <f>'[2]Labour Data Entry - 2018'!$N$84</f>
        <v>210</v>
      </c>
      <c r="G197" s="166">
        <f>'[2]Labour Data Entry - 2018'!$R$84</f>
        <v>143</v>
      </c>
      <c r="H197" s="190">
        <f t="shared" si="36"/>
        <v>528</v>
      </c>
    </row>
    <row r="198" spans="2:8" x14ac:dyDescent="0.25">
      <c r="B198" s="100"/>
      <c r="C198" s="51" t="s">
        <v>90</v>
      </c>
      <c r="D198" s="190">
        <f>SUM(D191:D197)</f>
        <v>297</v>
      </c>
      <c r="E198" s="190">
        <f t="shared" ref="E198:G198" si="37">SUM(E191:E197)</f>
        <v>342</v>
      </c>
      <c r="F198" s="190">
        <f t="shared" si="37"/>
        <v>411</v>
      </c>
      <c r="G198" s="190">
        <f t="shared" si="37"/>
        <v>346</v>
      </c>
      <c r="H198" s="190">
        <f>SUM(D198:G198)</f>
        <v>1396</v>
      </c>
    </row>
    <row r="199" spans="2:8" x14ac:dyDescent="0.25">
      <c r="B199" s="100"/>
      <c r="D199" s="190"/>
      <c r="E199" s="190"/>
      <c r="F199" s="190"/>
      <c r="G199" s="190"/>
      <c r="H199" s="190"/>
    </row>
    <row r="200" spans="2:8" x14ac:dyDescent="0.25">
      <c r="B200" s="180">
        <v>2019</v>
      </c>
      <c r="C200" s="181"/>
      <c r="D200" s="202"/>
      <c r="E200" s="202"/>
      <c r="F200" s="202"/>
      <c r="G200" s="202"/>
      <c r="H200" s="203"/>
    </row>
    <row r="201" spans="2:8" x14ac:dyDescent="0.25">
      <c r="B201" s="184"/>
      <c r="C201" s="51" t="s">
        <v>162</v>
      </c>
      <c r="D201" s="166">
        <f>'[2]Labour Data Entry - 2019'!$F$78</f>
        <v>40</v>
      </c>
      <c r="E201" s="166">
        <f>'[2]Labour Data Entry - 2019'!$J$78</f>
        <v>41</v>
      </c>
      <c r="F201" s="166">
        <f>'[2]Labour Data Entry - 2019'!$N$78</f>
        <v>23</v>
      </c>
      <c r="G201" s="166">
        <f>'[2]Labour Data Entry - 2019'!$R$78</f>
        <v>25</v>
      </c>
      <c r="H201" s="190">
        <f>SUM(D201:G201)</f>
        <v>129</v>
      </c>
    </row>
    <row r="202" spans="2:8" x14ac:dyDescent="0.25">
      <c r="B202" s="184"/>
      <c r="C202" s="51" t="s">
        <v>163</v>
      </c>
      <c r="D202" s="166">
        <f>'[2]Labour Data Entry - 2019'!$F$79</f>
        <v>7</v>
      </c>
      <c r="E202" s="166">
        <f>'[2]Labour Data Entry - 2019'!$J$79</f>
        <v>10</v>
      </c>
      <c r="F202" s="166">
        <f>'[2]Labour Data Entry - 2019'!$N$79</f>
        <v>4</v>
      </c>
      <c r="G202" s="166">
        <f>'[2]Labour Data Entry - 2019'!$R$79</f>
        <v>11</v>
      </c>
      <c r="H202" s="190">
        <f t="shared" ref="H202:H207" si="38">SUM(D202:G202)</f>
        <v>32</v>
      </c>
    </row>
    <row r="203" spans="2:8" x14ac:dyDescent="0.25">
      <c r="B203" s="184"/>
      <c r="C203" s="51" t="s">
        <v>164</v>
      </c>
      <c r="D203" s="166">
        <f>'[2]Labour Data Entry - 2019'!$F$80</f>
        <v>30</v>
      </c>
      <c r="E203" s="166">
        <f>'[2]Labour Data Entry - 2019'!$J$80</f>
        <v>20</v>
      </c>
      <c r="F203" s="166">
        <f>'[2]Labour Data Entry - 2019'!$N$80</f>
        <v>14</v>
      </c>
      <c r="G203" s="166">
        <f>'[2]Labour Data Entry - 2019'!$R$80</f>
        <v>8</v>
      </c>
      <c r="H203" s="190">
        <f t="shared" si="38"/>
        <v>72</v>
      </c>
    </row>
    <row r="204" spans="2:8" x14ac:dyDescent="0.25">
      <c r="B204" s="184"/>
      <c r="C204" s="51" t="s">
        <v>165</v>
      </c>
      <c r="D204" s="166">
        <f>'[2]Labour Data Entry - 2019'!$F$81</f>
        <v>22</v>
      </c>
      <c r="E204" s="166">
        <f>'[2]Labour Data Entry - 2019'!$J$81</f>
        <v>17</v>
      </c>
      <c r="F204" s="166">
        <f>'[2]Labour Data Entry - 2019'!$N$81</f>
        <v>12</v>
      </c>
      <c r="G204" s="166">
        <f>'[2]Labour Data Entry - 2019'!$R$81</f>
        <v>6</v>
      </c>
      <c r="H204" s="190">
        <f t="shared" si="38"/>
        <v>57</v>
      </c>
    </row>
    <row r="205" spans="2:8" x14ac:dyDescent="0.25">
      <c r="B205" s="184"/>
      <c r="C205" s="51" t="s">
        <v>166</v>
      </c>
      <c r="D205" s="166">
        <f>'[2]Labour Data Entry - 2019'!$F$82</f>
        <v>94</v>
      </c>
      <c r="E205" s="166">
        <f>'[2]Labour Data Entry - 2019'!$J$82</f>
        <v>102</v>
      </c>
      <c r="F205" s="166">
        <f>'[2]Labour Data Entry - 2019'!$N$82</f>
        <v>109</v>
      </c>
      <c r="G205" s="166">
        <f>'[2]Labour Data Entry - 2019'!$R$82</f>
        <v>92</v>
      </c>
      <c r="H205" s="190">
        <f t="shared" si="38"/>
        <v>397</v>
      </c>
    </row>
    <row r="206" spans="2:8" x14ac:dyDescent="0.25">
      <c r="B206" s="100"/>
      <c r="C206" s="51" t="s">
        <v>167</v>
      </c>
      <c r="D206" s="166">
        <f>'[2]Labour Data Entry - 2019'!$F$83</f>
        <v>12</v>
      </c>
      <c r="E206" s="166">
        <f>'[2]Labour Data Entry - 2019'!$J$83</f>
        <v>2</v>
      </c>
      <c r="F206" s="166">
        <f>'[2]Labour Data Entry - 2019'!$N$83</f>
        <v>7</v>
      </c>
      <c r="G206" s="166">
        <f>'[2]Labour Data Entry - 2019'!$R$83</f>
        <v>6</v>
      </c>
      <c r="H206" s="190">
        <f t="shared" si="38"/>
        <v>27</v>
      </c>
    </row>
    <row r="207" spans="2:8" x14ac:dyDescent="0.25">
      <c r="B207" s="100"/>
      <c r="C207" s="51" t="s">
        <v>168</v>
      </c>
      <c r="D207" s="166">
        <f>'[2]Labour Data Entry - 2019'!$F$84</f>
        <v>88</v>
      </c>
      <c r="E207" s="166">
        <f>'[2]Labour Data Entry - 2019'!$J$84</f>
        <v>79</v>
      </c>
      <c r="F207" s="166">
        <f>'[2]Labour Data Entry - 2019'!$N$84</f>
        <v>93</v>
      </c>
      <c r="G207" s="166">
        <f>'[2]Labour Data Entry - 2019'!$R$84</f>
        <v>77</v>
      </c>
      <c r="H207" s="190">
        <f t="shared" si="38"/>
        <v>337</v>
      </c>
    </row>
    <row r="208" spans="2:8" x14ac:dyDescent="0.25">
      <c r="B208" s="100"/>
      <c r="C208" s="51" t="s">
        <v>90</v>
      </c>
      <c r="D208" s="190">
        <f>SUM(D201:D207)</f>
        <v>293</v>
      </c>
      <c r="E208" s="190">
        <f t="shared" ref="E208:G208" si="39">SUM(E201:E207)</f>
        <v>271</v>
      </c>
      <c r="F208" s="190">
        <f t="shared" si="39"/>
        <v>262</v>
      </c>
      <c r="G208" s="190">
        <f t="shared" si="39"/>
        <v>225</v>
      </c>
      <c r="H208" s="190">
        <f>SUM(D208:G208)</f>
        <v>1051</v>
      </c>
    </row>
    <row r="209" spans="1:8" s="100" customFormat="1" x14ac:dyDescent="0.25">
      <c r="A209" s="204"/>
      <c r="C209" s="51"/>
      <c r="D209" s="190"/>
      <c r="E209" s="190"/>
      <c r="F209" s="190"/>
      <c r="G209" s="190"/>
      <c r="H209" s="190"/>
    </row>
    <row r="210" spans="1:8" x14ac:dyDescent="0.25">
      <c r="B210" s="180">
        <v>2020</v>
      </c>
      <c r="C210" s="181"/>
      <c r="D210" s="202"/>
      <c r="E210" s="202"/>
      <c r="F210" s="202"/>
      <c r="G210" s="202"/>
      <c r="H210" s="203"/>
    </row>
    <row r="211" spans="1:8" x14ac:dyDescent="0.25">
      <c r="B211" s="184"/>
      <c r="C211" s="51" t="s">
        <v>162</v>
      </c>
      <c r="D211" s="166">
        <f>+'[2]Labour Data Entry - 2020'!$F$78</f>
        <v>30</v>
      </c>
      <c r="E211" s="166">
        <f>+'[2]Labour Data Entry - 2020'!$J$78</f>
        <v>9</v>
      </c>
      <c r="F211" s="166">
        <f>+'[2]Labour Data Entry - 2020'!$N$78</f>
        <v>14</v>
      </c>
      <c r="G211" s="166">
        <f>+'[2]Labour Data Entry - 2020'!$R$78</f>
        <v>16</v>
      </c>
      <c r="H211" s="190">
        <f>SUM(D211:G211)</f>
        <v>69</v>
      </c>
    </row>
    <row r="212" spans="1:8" x14ac:dyDescent="0.25">
      <c r="B212" s="184"/>
      <c r="C212" s="51" t="s">
        <v>163</v>
      </c>
      <c r="D212" s="166">
        <f>+'[2]Labour Data Entry - 2020'!$F$79</f>
        <v>12</v>
      </c>
      <c r="E212" s="166">
        <f>+'[2]Labour Data Entry - 2020'!$J$79</f>
        <v>6</v>
      </c>
      <c r="F212" s="166">
        <f>+'[2]Labour Data Entry - 2020'!$N$79</f>
        <v>9</v>
      </c>
      <c r="G212" s="166">
        <f>+'[2]Labour Data Entry - 2020'!$R$79</f>
        <v>5</v>
      </c>
      <c r="H212" s="190">
        <f t="shared" ref="H212:H217" si="40">SUM(D212:G212)</f>
        <v>32</v>
      </c>
    </row>
    <row r="213" spans="1:8" x14ac:dyDescent="0.25">
      <c r="B213" s="184"/>
      <c r="C213" s="51" t="s">
        <v>164</v>
      </c>
      <c r="D213" s="166">
        <f>+'[2]Labour Data Entry - 2020'!$F$80</f>
        <v>13</v>
      </c>
      <c r="E213" s="166">
        <f>+'[2]Labour Data Entry - 2020'!$J$80</f>
        <v>17</v>
      </c>
      <c r="F213" s="166">
        <f>+'[2]Labour Data Entry - 2020'!$N$80</f>
        <v>10</v>
      </c>
      <c r="G213" s="166">
        <f>+'[2]Labour Data Entry - 2020'!$R$80</f>
        <v>11</v>
      </c>
      <c r="H213" s="190">
        <f t="shared" si="40"/>
        <v>51</v>
      </c>
    </row>
    <row r="214" spans="1:8" x14ac:dyDescent="0.25">
      <c r="B214" s="184"/>
      <c r="C214" s="51" t="s">
        <v>165</v>
      </c>
      <c r="D214" s="166">
        <f>+'[2]Labour Data Entry - 2020'!$F$81</f>
        <v>10</v>
      </c>
      <c r="E214" s="166">
        <f>+'[2]Labour Data Entry - 2020'!$J$81</f>
        <v>5</v>
      </c>
      <c r="F214" s="166">
        <f>+'[2]Labour Data Entry - 2020'!$N$81</f>
        <v>15</v>
      </c>
      <c r="G214" s="166">
        <f>+'[2]Labour Data Entry - 2020'!$R$81</f>
        <v>10</v>
      </c>
      <c r="H214" s="190">
        <f t="shared" si="40"/>
        <v>40</v>
      </c>
    </row>
    <row r="215" spans="1:8" x14ac:dyDescent="0.25">
      <c r="B215" s="184"/>
      <c r="C215" s="51" t="s">
        <v>166</v>
      </c>
      <c r="D215" s="166">
        <f>+'[2]Labour Data Entry - 2020'!$F$82</f>
        <v>104</v>
      </c>
      <c r="E215" s="166">
        <f>+'[2]Labour Data Entry - 2020'!$J$82</f>
        <v>38</v>
      </c>
      <c r="F215" s="166">
        <f>+'[2]Labour Data Entry - 2020'!$N$82</f>
        <v>56</v>
      </c>
      <c r="G215" s="166">
        <f>+'[2]Labour Data Entry - 2020'!$R$82</f>
        <v>53</v>
      </c>
      <c r="H215" s="190">
        <f t="shared" si="40"/>
        <v>251</v>
      </c>
    </row>
    <row r="216" spans="1:8" x14ac:dyDescent="0.25">
      <c r="B216" s="100"/>
      <c r="C216" s="51" t="s">
        <v>167</v>
      </c>
      <c r="D216" s="166">
        <f>+'[2]Labour Data Entry - 2020'!$F$83</f>
        <v>5</v>
      </c>
      <c r="E216" s="166">
        <f>+'[2]Labour Data Entry - 2020'!$J$83</f>
        <v>4</v>
      </c>
      <c r="F216" s="166">
        <f>+'[2]Labour Data Entry - 2020'!$N$83</f>
        <v>1</v>
      </c>
      <c r="G216" s="166">
        <f>+'[2]Labour Data Entry - 2020'!$R$83</f>
        <v>5</v>
      </c>
      <c r="H216" s="190">
        <f t="shared" si="40"/>
        <v>15</v>
      </c>
    </row>
    <row r="217" spans="1:8" x14ac:dyDescent="0.25">
      <c r="B217" s="100"/>
      <c r="C217" s="51" t="s">
        <v>168</v>
      </c>
      <c r="D217" s="166">
        <f>+'[2]Labour Data Entry - 2020'!$F$84</f>
        <v>80</v>
      </c>
      <c r="E217" s="166">
        <f>+'[2]Labour Data Entry - 2020'!$J$84</f>
        <v>31</v>
      </c>
      <c r="F217" s="166">
        <f>+'[2]Labour Data Entry - 2020'!$N$84</f>
        <v>57</v>
      </c>
      <c r="G217" s="166">
        <f>+'[2]Labour Data Entry - 2020'!$R$84</f>
        <v>43</v>
      </c>
      <c r="H217" s="190">
        <f t="shared" si="40"/>
        <v>211</v>
      </c>
    </row>
    <row r="218" spans="1:8" x14ac:dyDescent="0.25">
      <c r="B218" s="100"/>
      <c r="C218" s="51" t="s">
        <v>90</v>
      </c>
      <c r="D218" s="190">
        <f>SUM(D211:D217)</f>
        <v>254</v>
      </c>
      <c r="E218" s="190">
        <f t="shared" ref="E218:G218" si="41">SUM(E211:E217)</f>
        <v>110</v>
      </c>
      <c r="F218" s="190">
        <f t="shared" si="41"/>
        <v>162</v>
      </c>
      <c r="G218" s="190">
        <f t="shared" si="41"/>
        <v>143</v>
      </c>
      <c r="H218" s="190">
        <f>SUM(D218:G218)</f>
        <v>669</v>
      </c>
    </row>
    <row r="219" spans="1:8" x14ac:dyDescent="0.25">
      <c r="D219" s="205"/>
      <c r="E219" s="205"/>
      <c r="F219" s="205"/>
      <c r="G219" s="205"/>
      <c r="H219" s="206"/>
    </row>
    <row r="220" spans="1:8" x14ac:dyDescent="0.25">
      <c r="B220" s="180">
        <v>2021</v>
      </c>
      <c r="C220" s="181"/>
      <c r="D220" s="202"/>
      <c r="E220" s="202"/>
      <c r="F220" s="202"/>
      <c r="G220" s="202"/>
      <c r="H220" s="203"/>
    </row>
    <row r="221" spans="1:8" x14ac:dyDescent="0.25">
      <c r="B221" s="184"/>
      <c r="C221" s="51" t="s">
        <v>162</v>
      </c>
      <c r="D221" s="166">
        <f>+'[3]Labour Data Entry - 2021'!$F$78</f>
        <v>21</v>
      </c>
      <c r="E221" s="166">
        <f>+'[3]Labour Data Entry - 2021'!$J$78</f>
        <v>44</v>
      </c>
      <c r="F221" s="166">
        <f>+'[3]Labour Data Entry - 2021'!$N$78</f>
        <v>42</v>
      </c>
      <c r="G221" s="166">
        <f>+'[3]Labour Data Entry - 2021'!$R$78</f>
        <v>26</v>
      </c>
      <c r="H221" s="190">
        <f>SUM(D221:G221)</f>
        <v>133</v>
      </c>
    </row>
    <row r="222" spans="1:8" x14ac:dyDescent="0.25">
      <c r="B222" s="184"/>
      <c r="C222" s="51" t="s">
        <v>163</v>
      </c>
      <c r="D222" s="166">
        <f>+'[3]Labour Data Entry - 2021'!$F$79</f>
        <v>23</v>
      </c>
      <c r="E222" s="166">
        <f>+'[3]Labour Data Entry - 2021'!$J$79</f>
        <v>22</v>
      </c>
      <c r="F222" s="166">
        <f>+'[3]Labour Data Entry - 2021'!$N$79</f>
        <v>33</v>
      </c>
      <c r="G222" s="166">
        <f>+'[3]Labour Data Entry - 2021'!$R$79</f>
        <v>33</v>
      </c>
      <c r="H222" s="190">
        <f t="shared" ref="H222:H227" si="42">SUM(D222:G222)</f>
        <v>111</v>
      </c>
    </row>
    <row r="223" spans="1:8" x14ac:dyDescent="0.25">
      <c r="B223" s="184"/>
      <c r="C223" s="51" t="s">
        <v>164</v>
      </c>
      <c r="D223" s="166">
        <f>+'[3]Labour Data Entry - 2021'!$F$80</f>
        <v>18</v>
      </c>
      <c r="E223" s="166">
        <f>+'[3]Labour Data Entry - 2021'!$J$80</f>
        <v>15</v>
      </c>
      <c r="F223" s="166">
        <f>+'[3]Labour Data Entry - 2021'!$N$80</f>
        <v>12</v>
      </c>
      <c r="G223" s="166">
        <f>+'[3]Labour Data Entry - 2021'!$R$80</f>
        <v>15</v>
      </c>
      <c r="H223" s="190">
        <f t="shared" si="42"/>
        <v>60</v>
      </c>
    </row>
    <row r="224" spans="1:8" x14ac:dyDescent="0.25">
      <c r="B224" s="184"/>
      <c r="C224" s="51" t="s">
        <v>165</v>
      </c>
      <c r="D224" s="166">
        <f>+'[3]Labour Data Entry - 2021'!$F$81</f>
        <v>9</v>
      </c>
      <c r="E224" s="166">
        <f>+'[3]Labour Data Entry - 2021'!$J$81</f>
        <v>4</v>
      </c>
      <c r="F224" s="166">
        <f>+'[3]Labour Data Entry - 2021'!$N$81</f>
        <v>7</v>
      </c>
      <c r="G224" s="166">
        <f>+'[3]Labour Data Entry - 2021'!$R$81</f>
        <v>12</v>
      </c>
      <c r="H224" s="190">
        <f t="shared" si="42"/>
        <v>32</v>
      </c>
    </row>
    <row r="225" spans="2:8" x14ac:dyDescent="0.25">
      <c r="B225" s="184"/>
      <c r="C225" s="51" t="s">
        <v>166</v>
      </c>
      <c r="D225" s="166">
        <f>+'[3]Labour Data Entry - 2021'!$F$82</f>
        <v>67</v>
      </c>
      <c r="E225" s="166">
        <f>+'[3]Labour Data Entry - 2021'!$J$82</f>
        <v>59</v>
      </c>
      <c r="F225" s="166">
        <f>+'[3]Labour Data Entry - 2021'!$N$82</f>
        <v>68</v>
      </c>
      <c r="G225" s="166">
        <f>+'[3]Labour Data Entry - 2021'!$R$82</f>
        <v>82</v>
      </c>
      <c r="H225" s="190">
        <f t="shared" si="42"/>
        <v>276</v>
      </c>
    </row>
    <row r="226" spans="2:8" x14ac:dyDescent="0.25">
      <c r="B226" s="100"/>
      <c r="C226" s="51" t="s">
        <v>167</v>
      </c>
      <c r="D226" s="166">
        <f>+'[3]Labour Data Entry - 2021'!$F$83</f>
        <v>2</v>
      </c>
      <c r="E226" s="166">
        <f>+'[3]Labour Data Entry - 2021'!$J$83</f>
        <v>3</v>
      </c>
      <c r="F226" s="166">
        <f>+'[3]Labour Data Entry - 2021'!$N$83</f>
        <v>6</v>
      </c>
      <c r="G226" s="166">
        <f>+'[3]Labour Data Entry - 2021'!$R$83</f>
        <v>6</v>
      </c>
      <c r="H226" s="190">
        <f t="shared" si="42"/>
        <v>17</v>
      </c>
    </row>
    <row r="227" spans="2:8" x14ac:dyDescent="0.25">
      <c r="B227" s="100"/>
      <c r="C227" s="51" t="s">
        <v>168</v>
      </c>
      <c r="D227" s="166">
        <f>+'[3]Labour Data Entry - 2021'!$F$84</f>
        <v>69</v>
      </c>
      <c r="E227" s="166">
        <f>+'[3]Labour Data Entry - 2021'!$J$84</f>
        <v>43</v>
      </c>
      <c r="F227" s="166">
        <f>+'[3]Labour Data Entry - 2021'!$N$84</f>
        <v>58</v>
      </c>
      <c r="G227" s="166">
        <f>+'[3]Labour Data Entry - 2021'!$R$84</f>
        <v>62</v>
      </c>
      <c r="H227" s="190">
        <f t="shared" si="42"/>
        <v>232</v>
      </c>
    </row>
    <row r="228" spans="2:8" x14ac:dyDescent="0.25">
      <c r="B228" s="100"/>
      <c r="C228" s="51" t="s">
        <v>90</v>
      </c>
      <c r="D228" s="190">
        <f>SUM(D221:D227)</f>
        <v>209</v>
      </c>
      <c r="E228" s="190">
        <f t="shared" ref="E228:G228" si="43">SUM(E221:E227)</f>
        <v>190</v>
      </c>
      <c r="F228" s="190">
        <f t="shared" si="43"/>
        <v>226</v>
      </c>
      <c r="G228" s="190">
        <f t="shared" si="43"/>
        <v>236</v>
      </c>
      <c r="H228" s="190">
        <f>SUM(D228:G228)</f>
        <v>861</v>
      </c>
    </row>
    <row r="229" spans="2:8" x14ac:dyDescent="0.25">
      <c r="D229" s="205"/>
      <c r="E229" s="205"/>
      <c r="F229" s="205"/>
      <c r="G229" s="205"/>
      <c r="H229" s="206"/>
    </row>
    <row r="230" spans="2:8" x14ac:dyDescent="0.25">
      <c r="B230" s="180">
        <v>2022</v>
      </c>
      <c r="C230" s="181"/>
      <c r="D230" s="202"/>
      <c r="E230" s="202"/>
      <c r="F230" s="202"/>
      <c r="G230" s="202"/>
      <c r="H230" s="203"/>
    </row>
    <row r="231" spans="2:8" x14ac:dyDescent="0.25">
      <c r="B231" s="184"/>
      <c r="C231" s="51" t="s">
        <v>162</v>
      </c>
      <c r="D231" s="166">
        <f>+'[3]Labour Data Entry - 2022'!$F$78</f>
        <v>37</v>
      </c>
      <c r="E231" s="166">
        <f>+'[3]Labour Data Entry - 2022'!$J$78</f>
        <v>65</v>
      </c>
      <c r="F231" s="166">
        <f>+'[3]Labour Data Entry - 2022'!$N$78</f>
        <v>35</v>
      </c>
      <c r="G231" s="166">
        <f>+'[3]Labour Data Entry - 2022'!$R$78</f>
        <v>29</v>
      </c>
      <c r="H231" s="190">
        <f>SUM(D231:G231)</f>
        <v>166</v>
      </c>
    </row>
    <row r="232" spans="2:8" x14ac:dyDescent="0.25">
      <c r="B232" s="184"/>
      <c r="C232" s="51" t="s">
        <v>163</v>
      </c>
      <c r="D232" s="166">
        <f>+'[3]Labour Data Entry - 2022'!$F$79</f>
        <v>45</v>
      </c>
      <c r="E232" s="166">
        <f>+'[3]Labour Data Entry - 2022'!$J$79</f>
        <v>33</v>
      </c>
      <c r="F232" s="166">
        <f>+'[3]Labour Data Entry - 2022'!$N$79</f>
        <v>27</v>
      </c>
      <c r="G232" s="166">
        <f>+'[3]Labour Data Entry - 2022'!$R$79</f>
        <v>30</v>
      </c>
      <c r="H232" s="190">
        <f t="shared" ref="H232:H237" si="44">SUM(D232:G232)</f>
        <v>135</v>
      </c>
    </row>
    <row r="233" spans="2:8" x14ac:dyDescent="0.25">
      <c r="B233" s="184"/>
      <c r="C233" s="51" t="s">
        <v>164</v>
      </c>
      <c r="D233" s="166">
        <f>+'[3]Labour Data Entry - 2022'!$F$80</f>
        <v>39</v>
      </c>
      <c r="E233" s="166">
        <f>+'[3]Labour Data Entry - 2022'!$J$80</f>
        <v>21</v>
      </c>
      <c r="F233" s="166">
        <f>+'[3]Labour Data Entry - 2022'!$N$80</f>
        <v>22</v>
      </c>
      <c r="G233" s="166">
        <f>+'[3]Labour Data Entry - 2022'!$R$80</f>
        <v>21</v>
      </c>
      <c r="H233" s="190">
        <f t="shared" si="44"/>
        <v>103</v>
      </c>
    </row>
    <row r="234" spans="2:8" x14ac:dyDescent="0.25">
      <c r="B234" s="184"/>
      <c r="C234" s="51" t="s">
        <v>165</v>
      </c>
      <c r="D234" s="166">
        <f>+'[3]Labour Data Entry - 2022'!$F$81</f>
        <v>3</v>
      </c>
      <c r="E234" s="166">
        <f>+'[3]Labour Data Entry - 2022'!$J$81</f>
        <v>4</v>
      </c>
      <c r="F234" s="166">
        <f>+'[3]Labour Data Entry - 2022'!$N$81</f>
        <v>6</v>
      </c>
      <c r="G234" s="166">
        <f>+'[3]Labour Data Entry - 2022'!$R$81</f>
        <v>3</v>
      </c>
      <c r="H234" s="190">
        <f t="shared" si="44"/>
        <v>16</v>
      </c>
    </row>
    <row r="235" spans="2:8" x14ac:dyDescent="0.25">
      <c r="B235" s="184"/>
      <c r="C235" s="51" t="s">
        <v>166</v>
      </c>
      <c r="D235" s="166">
        <f>+'[3]Labour Data Entry - 2022'!$F$82</f>
        <v>139</v>
      </c>
      <c r="E235" s="166">
        <f>+'[3]Labour Data Entry - 2022'!$J$82</f>
        <v>83</v>
      </c>
      <c r="F235" s="166">
        <f>+'[3]Labour Data Entry - 2022'!$N$82</f>
        <v>88</v>
      </c>
      <c r="G235" s="166">
        <f>+'[3]Labour Data Entry - 2022'!$R$82</f>
        <v>115</v>
      </c>
      <c r="H235" s="190">
        <f t="shared" si="44"/>
        <v>425</v>
      </c>
    </row>
    <row r="236" spans="2:8" x14ac:dyDescent="0.25">
      <c r="B236" s="100"/>
      <c r="C236" s="51" t="s">
        <v>167</v>
      </c>
      <c r="D236" s="166">
        <f>+'[3]Labour Data Entry - 2022'!$F$83</f>
        <v>5</v>
      </c>
      <c r="E236" s="166">
        <f>+'[3]Labour Data Entry - 2022'!$J$83</f>
        <v>7</v>
      </c>
      <c r="F236" s="166">
        <f>+'[3]Labour Data Entry - 2022'!$N$83</f>
        <v>4</v>
      </c>
      <c r="G236" s="166">
        <f>+'[3]Labour Data Entry - 2022'!$R$83</f>
        <v>6</v>
      </c>
      <c r="H236" s="190">
        <f t="shared" si="44"/>
        <v>22</v>
      </c>
    </row>
    <row r="237" spans="2:8" x14ac:dyDescent="0.25">
      <c r="B237" s="100"/>
      <c r="C237" s="51" t="s">
        <v>168</v>
      </c>
      <c r="D237" s="166">
        <f>+'[3]Labour Data Entry - 2022'!$F$84</f>
        <v>196</v>
      </c>
      <c r="E237" s="166">
        <f>+'[3]Labour Data Entry - 2022'!$J$84</f>
        <v>71</v>
      </c>
      <c r="F237" s="166">
        <f>+'[3]Labour Data Entry - 2022'!$N$84</f>
        <v>67</v>
      </c>
      <c r="G237" s="166">
        <f>+'[3]Labour Data Entry - 2022'!$R$84</f>
        <v>95</v>
      </c>
      <c r="H237" s="190">
        <f t="shared" si="44"/>
        <v>429</v>
      </c>
    </row>
    <row r="238" spans="2:8" x14ac:dyDescent="0.25">
      <c r="B238" s="100"/>
      <c r="C238" s="51" t="s">
        <v>90</v>
      </c>
      <c r="D238" s="190">
        <f>SUM(D231:D237)</f>
        <v>464</v>
      </c>
      <c r="E238" s="190">
        <f t="shared" ref="E238:G238" si="45">SUM(E231:E237)</f>
        <v>284</v>
      </c>
      <c r="F238" s="190">
        <f t="shared" si="45"/>
        <v>249</v>
      </c>
      <c r="G238" s="190">
        <f t="shared" si="45"/>
        <v>299</v>
      </c>
      <c r="H238" s="190">
        <f>SUM(D238:G238)</f>
        <v>1296</v>
      </c>
    </row>
    <row r="239" spans="2:8" x14ac:dyDescent="0.25">
      <c r="B239" s="180">
        <v>2023</v>
      </c>
      <c r="C239" s="181"/>
      <c r="D239" s="202"/>
      <c r="E239" s="202"/>
      <c r="F239" s="202"/>
      <c r="G239" s="202"/>
      <c r="H239" s="203"/>
    </row>
    <row r="240" spans="2:8" x14ac:dyDescent="0.25">
      <c r="B240" s="184"/>
      <c r="C240" s="51" t="s">
        <v>162</v>
      </c>
      <c r="D240" s="166">
        <v>47</v>
      </c>
      <c r="E240" s="166">
        <v>69</v>
      </c>
      <c r="F240" s="166">
        <v>50</v>
      </c>
      <c r="G240" s="166">
        <v>27</v>
      </c>
      <c r="H240" s="190">
        <v>193</v>
      </c>
    </row>
    <row r="241" spans="2:8" x14ac:dyDescent="0.25">
      <c r="B241" s="184"/>
      <c r="C241" s="51" t="s">
        <v>163</v>
      </c>
      <c r="D241" s="166">
        <v>38</v>
      </c>
      <c r="E241" s="166">
        <v>16</v>
      </c>
      <c r="F241" s="166">
        <v>28</v>
      </c>
      <c r="G241" s="166">
        <v>20</v>
      </c>
      <c r="H241" s="190">
        <v>102</v>
      </c>
    </row>
    <row r="242" spans="2:8" x14ac:dyDescent="0.25">
      <c r="B242" s="184"/>
      <c r="C242" s="51" t="s">
        <v>164</v>
      </c>
      <c r="D242" s="166">
        <v>21</v>
      </c>
      <c r="E242" s="166">
        <v>36</v>
      </c>
      <c r="F242" s="166">
        <v>25</v>
      </c>
      <c r="G242" s="166">
        <v>28</v>
      </c>
      <c r="H242" s="190">
        <v>110</v>
      </c>
    </row>
    <row r="243" spans="2:8" x14ac:dyDescent="0.25">
      <c r="B243" s="184"/>
      <c r="C243" s="51" t="s">
        <v>165</v>
      </c>
      <c r="D243" s="166">
        <v>12</v>
      </c>
      <c r="E243" s="166">
        <v>9</v>
      </c>
      <c r="F243" s="166">
        <v>12</v>
      </c>
      <c r="G243" s="166">
        <v>10</v>
      </c>
      <c r="H243" s="190">
        <v>43</v>
      </c>
    </row>
    <row r="244" spans="2:8" x14ac:dyDescent="0.25">
      <c r="B244" s="184"/>
      <c r="C244" s="51" t="s">
        <v>166</v>
      </c>
      <c r="D244" s="166">
        <v>109</v>
      </c>
      <c r="E244" s="166">
        <v>113</v>
      </c>
      <c r="F244" s="166">
        <v>98</v>
      </c>
      <c r="G244" s="166">
        <v>135</v>
      </c>
      <c r="H244" s="190">
        <v>455</v>
      </c>
    </row>
    <row r="245" spans="2:8" x14ac:dyDescent="0.25">
      <c r="B245" s="100"/>
      <c r="C245" s="51" t="s">
        <v>167</v>
      </c>
      <c r="D245" s="166">
        <v>4</v>
      </c>
      <c r="E245" s="166">
        <v>10</v>
      </c>
      <c r="F245" s="166">
        <v>7</v>
      </c>
      <c r="G245" s="166">
        <v>2</v>
      </c>
      <c r="H245" s="190">
        <v>23</v>
      </c>
    </row>
    <row r="246" spans="2:8" x14ac:dyDescent="0.25">
      <c r="B246" s="100"/>
      <c r="C246" s="51" t="s">
        <v>168</v>
      </c>
      <c r="D246" s="166">
        <v>74</v>
      </c>
      <c r="E246" s="166">
        <v>87</v>
      </c>
      <c r="F246" s="166">
        <v>101</v>
      </c>
      <c r="G246" s="166">
        <v>95</v>
      </c>
      <c r="H246" s="190">
        <v>357</v>
      </c>
    </row>
    <row r="247" spans="2:8" ht="15.75" thickBot="1" x14ac:dyDescent="0.3">
      <c r="B247" s="193"/>
      <c r="C247" s="63" t="s">
        <v>90</v>
      </c>
      <c r="D247" s="207">
        <v>305</v>
      </c>
      <c r="E247" s="207">
        <v>340</v>
      </c>
      <c r="F247" s="207">
        <v>321</v>
      </c>
      <c r="G247" s="207">
        <v>317</v>
      </c>
      <c r="H247" s="207">
        <v>1283</v>
      </c>
    </row>
    <row r="249" spans="2:8" x14ac:dyDescent="0.25">
      <c r="B249" s="66" t="s">
        <v>139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workbookViewId="0">
      <pane xSplit="2" ySplit="10" topLeftCell="C11" activePane="bottomRight" state="frozen"/>
      <selection activeCell="H18" sqref="H18"/>
      <selection pane="topRight" activeCell="H18" sqref="H18"/>
      <selection pane="bottomLeft" activeCell="H18" sqref="H18"/>
      <selection pane="bottomRight" activeCell="F8" sqref="F8"/>
    </sheetView>
  </sheetViews>
  <sheetFormatPr defaultRowHeight="15" x14ac:dyDescent="0.25"/>
  <cols>
    <col min="1" max="1" width="1.42578125" style="1" customWidth="1"/>
    <col min="2" max="2" width="17.5703125" customWidth="1"/>
    <col min="3" max="3" width="4.85546875" bestFit="1" customWidth="1"/>
    <col min="4" max="4" width="6.85546875" bestFit="1" customWidth="1"/>
    <col min="5" max="5" width="5" bestFit="1" customWidth="1"/>
    <col min="6" max="6" width="4.85546875" bestFit="1" customWidth="1"/>
    <col min="7" max="7" width="6.85546875" bestFit="1" customWidth="1"/>
    <col min="8" max="8" width="5" bestFit="1" customWidth="1"/>
    <col min="9" max="9" width="4.85546875" bestFit="1" customWidth="1"/>
    <col min="10" max="10" width="6.85546875" bestFit="1" customWidth="1"/>
    <col min="11" max="11" width="5" bestFit="1" customWidth="1"/>
    <col min="12" max="12" width="4.85546875" bestFit="1" customWidth="1"/>
    <col min="13" max="13" width="6.85546875" bestFit="1" customWidth="1"/>
    <col min="14" max="14" width="5" bestFit="1" customWidth="1"/>
    <col min="15" max="15" width="6.140625" bestFit="1" customWidth="1"/>
    <col min="16" max="16" width="6.85546875" bestFit="1" customWidth="1"/>
    <col min="17" max="18" width="6.140625" bestFit="1" customWidth="1"/>
    <col min="19" max="19" width="6.85546875" bestFit="1" customWidth="1"/>
    <col min="20" max="21" width="6.140625" bestFit="1" customWidth="1"/>
    <col min="22" max="22" width="6.85546875" bestFit="1" customWidth="1"/>
    <col min="23" max="24" width="6.140625" bestFit="1" customWidth="1"/>
    <col min="25" max="25" width="6.85546875" bestFit="1" customWidth="1"/>
    <col min="26" max="26" width="6.140625" bestFit="1" customWidth="1"/>
    <col min="27" max="27" width="6.140625" customWidth="1"/>
    <col min="28" max="28" width="6.85546875" bestFit="1" customWidth="1"/>
    <col min="29" max="29" width="6.140625" customWidth="1"/>
    <col min="30" max="30" width="4.85546875" bestFit="1" customWidth="1"/>
    <col min="31" max="31" width="6.85546875" bestFit="1" customWidth="1"/>
    <col min="32" max="32" width="6.140625" bestFit="1" customWidth="1"/>
    <col min="251" max="251" width="3.7109375" customWidth="1"/>
    <col min="252" max="252" width="12.42578125" customWidth="1"/>
    <col min="265" max="265" width="9.85546875" bestFit="1" customWidth="1"/>
    <col min="267" max="268" width="9.85546875" bestFit="1" customWidth="1"/>
    <col min="507" max="507" width="3.7109375" customWidth="1"/>
    <col min="508" max="508" width="12.42578125" customWidth="1"/>
    <col min="521" max="521" width="9.85546875" bestFit="1" customWidth="1"/>
    <col min="523" max="524" width="9.85546875" bestFit="1" customWidth="1"/>
    <col min="763" max="763" width="3.7109375" customWidth="1"/>
    <col min="764" max="764" width="12.42578125" customWidth="1"/>
    <col min="777" max="777" width="9.85546875" bestFit="1" customWidth="1"/>
    <col min="779" max="780" width="9.85546875" bestFit="1" customWidth="1"/>
    <col min="1019" max="1019" width="3.7109375" customWidth="1"/>
    <col min="1020" max="1020" width="12.42578125" customWidth="1"/>
    <col min="1033" max="1033" width="9.85546875" bestFit="1" customWidth="1"/>
    <col min="1035" max="1036" width="9.85546875" bestFit="1" customWidth="1"/>
    <col min="1275" max="1275" width="3.7109375" customWidth="1"/>
    <col min="1276" max="1276" width="12.42578125" customWidth="1"/>
    <col min="1289" max="1289" width="9.85546875" bestFit="1" customWidth="1"/>
    <col min="1291" max="1292" width="9.85546875" bestFit="1" customWidth="1"/>
    <col min="1531" max="1531" width="3.7109375" customWidth="1"/>
    <col min="1532" max="1532" width="12.42578125" customWidth="1"/>
    <col min="1545" max="1545" width="9.85546875" bestFit="1" customWidth="1"/>
    <col min="1547" max="1548" width="9.85546875" bestFit="1" customWidth="1"/>
    <col min="1787" max="1787" width="3.7109375" customWidth="1"/>
    <col min="1788" max="1788" width="12.42578125" customWidth="1"/>
    <col min="1801" max="1801" width="9.85546875" bestFit="1" customWidth="1"/>
    <col min="1803" max="1804" width="9.85546875" bestFit="1" customWidth="1"/>
    <col min="2043" max="2043" width="3.7109375" customWidth="1"/>
    <col min="2044" max="2044" width="12.42578125" customWidth="1"/>
    <col min="2057" max="2057" width="9.85546875" bestFit="1" customWidth="1"/>
    <col min="2059" max="2060" width="9.85546875" bestFit="1" customWidth="1"/>
    <col min="2299" max="2299" width="3.7109375" customWidth="1"/>
    <col min="2300" max="2300" width="12.42578125" customWidth="1"/>
    <col min="2313" max="2313" width="9.85546875" bestFit="1" customWidth="1"/>
    <col min="2315" max="2316" width="9.85546875" bestFit="1" customWidth="1"/>
    <col min="2555" max="2555" width="3.7109375" customWidth="1"/>
    <col min="2556" max="2556" width="12.42578125" customWidth="1"/>
    <col min="2569" max="2569" width="9.85546875" bestFit="1" customWidth="1"/>
    <col min="2571" max="2572" width="9.85546875" bestFit="1" customWidth="1"/>
    <col min="2811" max="2811" width="3.7109375" customWidth="1"/>
    <col min="2812" max="2812" width="12.42578125" customWidth="1"/>
    <col min="2825" max="2825" width="9.85546875" bestFit="1" customWidth="1"/>
    <col min="2827" max="2828" width="9.85546875" bestFit="1" customWidth="1"/>
    <col min="3067" max="3067" width="3.7109375" customWidth="1"/>
    <col min="3068" max="3068" width="12.42578125" customWidth="1"/>
    <col min="3081" max="3081" width="9.85546875" bestFit="1" customWidth="1"/>
    <col min="3083" max="3084" width="9.85546875" bestFit="1" customWidth="1"/>
    <col min="3323" max="3323" width="3.7109375" customWidth="1"/>
    <col min="3324" max="3324" width="12.42578125" customWidth="1"/>
    <col min="3337" max="3337" width="9.85546875" bestFit="1" customWidth="1"/>
    <col min="3339" max="3340" width="9.85546875" bestFit="1" customWidth="1"/>
    <col min="3579" max="3579" width="3.7109375" customWidth="1"/>
    <col min="3580" max="3580" width="12.42578125" customWidth="1"/>
    <col min="3593" max="3593" width="9.85546875" bestFit="1" customWidth="1"/>
    <col min="3595" max="3596" width="9.85546875" bestFit="1" customWidth="1"/>
    <col min="3835" max="3835" width="3.7109375" customWidth="1"/>
    <col min="3836" max="3836" width="12.42578125" customWidth="1"/>
    <col min="3849" max="3849" width="9.85546875" bestFit="1" customWidth="1"/>
    <col min="3851" max="3852" width="9.85546875" bestFit="1" customWidth="1"/>
    <col min="4091" max="4091" width="3.7109375" customWidth="1"/>
    <col min="4092" max="4092" width="12.42578125" customWidth="1"/>
    <col min="4105" max="4105" width="9.85546875" bestFit="1" customWidth="1"/>
    <col min="4107" max="4108" width="9.85546875" bestFit="1" customWidth="1"/>
    <col min="4347" max="4347" width="3.7109375" customWidth="1"/>
    <col min="4348" max="4348" width="12.42578125" customWidth="1"/>
    <col min="4361" max="4361" width="9.85546875" bestFit="1" customWidth="1"/>
    <col min="4363" max="4364" width="9.85546875" bestFit="1" customWidth="1"/>
    <col min="4603" max="4603" width="3.7109375" customWidth="1"/>
    <col min="4604" max="4604" width="12.42578125" customWidth="1"/>
    <col min="4617" max="4617" width="9.85546875" bestFit="1" customWidth="1"/>
    <col min="4619" max="4620" width="9.85546875" bestFit="1" customWidth="1"/>
    <col min="4859" max="4859" width="3.7109375" customWidth="1"/>
    <col min="4860" max="4860" width="12.42578125" customWidth="1"/>
    <col min="4873" max="4873" width="9.85546875" bestFit="1" customWidth="1"/>
    <col min="4875" max="4876" width="9.85546875" bestFit="1" customWidth="1"/>
    <col min="5115" max="5115" width="3.7109375" customWidth="1"/>
    <col min="5116" max="5116" width="12.42578125" customWidth="1"/>
    <col min="5129" max="5129" width="9.85546875" bestFit="1" customWidth="1"/>
    <col min="5131" max="5132" width="9.85546875" bestFit="1" customWidth="1"/>
    <col min="5371" max="5371" width="3.7109375" customWidth="1"/>
    <col min="5372" max="5372" width="12.42578125" customWidth="1"/>
    <col min="5385" max="5385" width="9.85546875" bestFit="1" customWidth="1"/>
    <col min="5387" max="5388" width="9.85546875" bestFit="1" customWidth="1"/>
    <col min="5627" max="5627" width="3.7109375" customWidth="1"/>
    <col min="5628" max="5628" width="12.42578125" customWidth="1"/>
    <col min="5641" max="5641" width="9.85546875" bestFit="1" customWidth="1"/>
    <col min="5643" max="5644" width="9.85546875" bestFit="1" customWidth="1"/>
    <col min="5883" max="5883" width="3.7109375" customWidth="1"/>
    <col min="5884" max="5884" width="12.42578125" customWidth="1"/>
    <col min="5897" max="5897" width="9.85546875" bestFit="1" customWidth="1"/>
    <col min="5899" max="5900" width="9.85546875" bestFit="1" customWidth="1"/>
    <col min="6139" max="6139" width="3.7109375" customWidth="1"/>
    <col min="6140" max="6140" width="12.42578125" customWidth="1"/>
    <col min="6153" max="6153" width="9.85546875" bestFit="1" customWidth="1"/>
    <col min="6155" max="6156" width="9.85546875" bestFit="1" customWidth="1"/>
    <col min="6395" max="6395" width="3.7109375" customWidth="1"/>
    <col min="6396" max="6396" width="12.42578125" customWidth="1"/>
    <col min="6409" max="6409" width="9.85546875" bestFit="1" customWidth="1"/>
    <col min="6411" max="6412" width="9.85546875" bestFit="1" customWidth="1"/>
    <col min="6651" max="6651" width="3.7109375" customWidth="1"/>
    <col min="6652" max="6652" width="12.42578125" customWidth="1"/>
    <col min="6665" max="6665" width="9.85546875" bestFit="1" customWidth="1"/>
    <col min="6667" max="6668" width="9.85546875" bestFit="1" customWidth="1"/>
    <col min="6907" max="6907" width="3.7109375" customWidth="1"/>
    <col min="6908" max="6908" width="12.42578125" customWidth="1"/>
    <col min="6921" max="6921" width="9.85546875" bestFit="1" customWidth="1"/>
    <col min="6923" max="6924" width="9.85546875" bestFit="1" customWidth="1"/>
    <col min="7163" max="7163" width="3.7109375" customWidth="1"/>
    <col min="7164" max="7164" width="12.42578125" customWidth="1"/>
    <col min="7177" max="7177" width="9.85546875" bestFit="1" customWidth="1"/>
    <col min="7179" max="7180" width="9.85546875" bestFit="1" customWidth="1"/>
    <col min="7419" max="7419" width="3.7109375" customWidth="1"/>
    <col min="7420" max="7420" width="12.42578125" customWidth="1"/>
    <col min="7433" max="7433" width="9.85546875" bestFit="1" customWidth="1"/>
    <col min="7435" max="7436" width="9.85546875" bestFit="1" customWidth="1"/>
    <col min="7675" max="7675" width="3.7109375" customWidth="1"/>
    <col min="7676" max="7676" width="12.42578125" customWidth="1"/>
    <col min="7689" max="7689" width="9.85546875" bestFit="1" customWidth="1"/>
    <col min="7691" max="7692" width="9.85546875" bestFit="1" customWidth="1"/>
    <col min="7931" max="7931" width="3.7109375" customWidth="1"/>
    <col min="7932" max="7932" width="12.42578125" customWidth="1"/>
    <col min="7945" max="7945" width="9.85546875" bestFit="1" customWidth="1"/>
    <col min="7947" max="7948" width="9.85546875" bestFit="1" customWidth="1"/>
    <col min="8187" max="8187" width="3.7109375" customWidth="1"/>
    <col min="8188" max="8188" width="12.42578125" customWidth="1"/>
    <col min="8201" max="8201" width="9.85546875" bestFit="1" customWidth="1"/>
    <col min="8203" max="8204" width="9.85546875" bestFit="1" customWidth="1"/>
    <col min="8443" max="8443" width="3.7109375" customWidth="1"/>
    <col min="8444" max="8444" width="12.42578125" customWidth="1"/>
    <col min="8457" max="8457" width="9.85546875" bestFit="1" customWidth="1"/>
    <col min="8459" max="8460" width="9.85546875" bestFit="1" customWidth="1"/>
    <col min="8699" max="8699" width="3.7109375" customWidth="1"/>
    <col min="8700" max="8700" width="12.42578125" customWidth="1"/>
    <col min="8713" max="8713" width="9.85546875" bestFit="1" customWidth="1"/>
    <col min="8715" max="8716" width="9.85546875" bestFit="1" customWidth="1"/>
    <col min="8955" max="8955" width="3.7109375" customWidth="1"/>
    <col min="8956" max="8956" width="12.42578125" customWidth="1"/>
    <col min="8969" max="8969" width="9.85546875" bestFit="1" customWidth="1"/>
    <col min="8971" max="8972" width="9.85546875" bestFit="1" customWidth="1"/>
    <col min="9211" max="9211" width="3.7109375" customWidth="1"/>
    <col min="9212" max="9212" width="12.42578125" customWidth="1"/>
    <col min="9225" max="9225" width="9.85546875" bestFit="1" customWidth="1"/>
    <col min="9227" max="9228" width="9.85546875" bestFit="1" customWidth="1"/>
    <col min="9467" max="9467" width="3.7109375" customWidth="1"/>
    <col min="9468" max="9468" width="12.42578125" customWidth="1"/>
    <col min="9481" max="9481" width="9.85546875" bestFit="1" customWidth="1"/>
    <col min="9483" max="9484" width="9.85546875" bestFit="1" customWidth="1"/>
    <col min="9723" max="9723" width="3.7109375" customWidth="1"/>
    <col min="9724" max="9724" width="12.42578125" customWidth="1"/>
    <col min="9737" max="9737" width="9.85546875" bestFit="1" customWidth="1"/>
    <col min="9739" max="9740" width="9.85546875" bestFit="1" customWidth="1"/>
    <col min="9979" max="9979" width="3.7109375" customWidth="1"/>
    <col min="9980" max="9980" width="12.42578125" customWidth="1"/>
    <col min="9993" max="9993" width="9.85546875" bestFit="1" customWidth="1"/>
    <col min="9995" max="9996" width="9.85546875" bestFit="1" customWidth="1"/>
    <col min="10235" max="10235" width="3.7109375" customWidth="1"/>
    <col min="10236" max="10236" width="12.42578125" customWidth="1"/>
    <col min="10249" max="10249" width="9.85546875" bestFit="1" customWidth="1"/>
    <col min="10251" max="10252" width="9.85546875" bestFit="1" customWidth="1"/>
    <col min="10491" max="10491" width="3.7109375" customWidth="1"/>
    <col min="10492" max="10492" width="12.42578125" customWidth="1"/>
    <col min="10505" max="10505" width="9.85546875" bestFit="1" customWidth="1"/>
    <col min="10507" max="10508" width="9.85546875" bestFit="1" customWidth="1"/>
    <col min="10747" max="10747" width="3.7109375" customWidth="1"/>
    <col min="10748" max="10748" width="12.42578125" customWidth="1"/>
    <col min="10761" max="10761" width="9.85546875" bestFit="1" customWidth="1"/>
    <col min="10763" max="10764" width="9.85546875" bestFit="1" customWidth="1"/>
    <col min="11003" max="11003" width="3.7109375" customWidth="1"/>
    <col min="11004" max="11004" width="12.42578125" customWidth="1"/>
    <col min="11017" max="11017" width="9.85546875" bestFit="1" customWidth="1"/>
    <col min="11019" max="11020" width="9.85546875" bestFit="1" customWidth="1"/>
    <col min="11259" max="11259" width="3.7109375" customWidth="1"/>
    <col min="11260" max="11260" width="12.42578125" customWidth="1"/>
    <col min="11273" max="11273" width="9.85546875" bestFit="1" customWidth="1"/>
    <col min="11275" max="11276" width="9.85546875" bestFit="1" customWidth="1"/>
    <col min="11515" max="11515" width="3.7109375" customWidth="1"/>
    <col min="11516" max="11516" width="12.42578125" customWidth="1"/>
    <col min="11529" max="11529" width="9.85546875" bestFit="1" customWidth="1"/>
    <col min="11531" max="11532" width="9.85546875" bestFit="1" customWidth="1"/>
    <col min="11771" max="11771" width="3.7109375" customWidth="1"/>
    <col min="11772" max="11772" width="12.42578125" customWidth="1"/>
    <col min="11785" max="11785" width="9.85546875" bestFit="1" customWidth="1"/>
    <col min="11787" max="11788" width="9.85546875" bestFit="1" customWidth="1"/>
    <col min="12027" max="12027" width="3.7109375" customWidth="1"/>
    <col min="12028" max="12028" width="12.42578125" customWidth="1"/>
    <col min="12041" max="12041" width="9.85546875" bestFit="1" customWidth="1"/>
    <col min="12043" max="12044" width="9.85546875" bestFit="1" customWidth="1"/>
    <col min="12283" max="12283" width="3.7109375" customWidth="1"/>
    <col min="12284" max="12284" width="12.42578125" customWidth="1"/>
    <col min="12297" max="12297" width="9.85546875" bestFit="1" customWidth="1"/>
    <col min="12299" max="12300" width="9.85546875" bestFit="1" customWidth="1"/>
    <col min="12539" max="12539" width="3.7109375" customWidth="1"/>
    <col min="12540" max="12540" width="12.42578125" customWidth="1"/>
    <col min="12553" max="12553" width="9.85546875" bestFit="1" customWidth="1"/>
    <col min="12555" max="12556" width="9.85546875" bestFit="1" customWidth="1"/>
    <col min="12795" max="12795" width="3.7109375" customWidth="1"/>
    <col min="12796" max="12796" width="12.42578125" customWidth="1"/>
    <col min="12809" max="12809" width="9.85546875" bestFit="1" customWidth="1"/>
    <col min="12811" max="12812" width="9.85546875" bestFit="1" customWidth="1"/>
    <col min="13051" max="13051" width="3.7109375" customWidth="1"/>
    <col min="13052" max="13052" width="12.42578125" customWidth="1"/>
    <col min="13065" max="13065" width="9.85546875" bestFit="1" customWidth="1"/>
    <col min="13067" max="13068" width="9.85546875" bestFit="1" customWidth="1"/>
    <col min="13307" max="13307" width="3.7109375" customWidth="1"/>
    <col min="13308" max="13308" width="12.42578125" customWidth="1"/>
    <col min="13321" max="13321" width="9.85546875" bestFit="1" customWidth="1"/>
    <col min="13323" max="13324" width="9.85546875" bestFit="1" customWidth="1"/>
    <col min="13563" max="13563" width="3.7109375" customWidth="1"/>
    <col min="13564" max="13564" width="12.42578125" customWidth="1"/>
    <col min="13577" max="13577" width="9.85546875" bestFit="1" customWidth="1"/>
    <col min="13579" max="13580" width="9.85546875" bestFit="1" customWidth="1"/>
    <col min="13819" max="13819" width="3.7109375" customWidth="1"/>
    <col min="13820" max="13820" width="12.42578125" customWidth="1"/>
    <col min="13833" max="13833" width="9.85546875" bestFit="1" customWidth="1"/>
    <col min="13835" max="13836" width="9.85546875" bestFit="1" customWidth="1"/>
    <col min="14075" max="14075" width="3.7109375" customWidth="1"/>
    <col min="14076" max="14076" width="12.42578125" customWidth="1"/>
    <col min="14089" max="14089" width="9.85546875" bestFit="1" customWidth="1"/>
    <col min="14091" max="14092" width="9.85546875" bestFit="1" customWidth="1"/>
    <col min="14331" max="14331" width="3.7109375" customWidth="1"/>
    <col min="14332" max="14332" width="12.42578125" customWidth="1"/>
    <col min="14345" max="14345" width="9.85546875" bestFit="1" customWidth="1"/>
    <col min="14347" max="14348" width="9.85546875" bestFit="1" customWidth="1"/>
    <col min="14587" max="14587" width="3.7109375" customWidth="1"/>
    <col min="14588" max="14588" width="12.42578125" customWidth="1"/>
    <col min="14601" max="14601" width="9.85546875" bestFit="1" customWidth="1"/>
    <col min="14603" max="14604" width="9.85546875" bestFit="1" customWidth="1"/>
    <col min="14843" max="14843" width="3.7109375" customWidth="1"/>
    <col min="14844" max="14844" width="12.42578125" customWidth="1"/>
    <col min="14857" max="14857" width="9.85546875" bestFit="1" customWidth="1"/>
    <col min="14859" max="14860" width="9.85546875" bestFit="1" customWidth="1"/>
    <col min="15099" max="15099" width="3.7109375" customWidth="1"/>
    <col min="15100" max="15100" width="12.42578125" customWidth="1"/>
    <col min="15113" max="15113" width="9.85546875" bestFit="1" customWidth="1"/>
    <col min="15115" max="15116" width="9.85546875" bestFit="1" customWidth="1"/>
    <col min="15355" max="15355" width="3.7109375" customWidth="1"/>
    <col min="15356" max="15356" width="12.42578125" customWidth="1"/>
    <col min="15369" max="15369" width="9.85546875" bestFit="1" customWidth="1"/>
    <col min="15371" max="15372" width="9.85546875" bestFit="1" customWidth="1"/>
    <col min="15611" max="15611" width="3.7109375" customWidth="1"/>
    <col min="15612" max="15612" width="12.42578125" customWidth="1"/>
    <col min="15625" max="15625" width="9.85546875" bestFit="1" customWidth="1"/>
    <col min="15627" max="15628" width="9.85546875" bestFit="1" customWidth="1"/>
    <col min="15867" max="15867" width="3.7109375" customWidth="1"/>
    <col min="15868" max="15868" width="12.42578125" customWidth="1"/>
    <col min="15881" max="15881" width="9.85546875" bestFit="1" customWidth="1"/>
    <col min="15883" max="15884" width="9.85546875" bestFit="1" customWidth="1"/>
    <col min="16123" max="16123" width="3.7109375" customWidth="1"/>
    <col min="16124" max="16124" width="12.42578125" customWidth="1"/>
    <col min="16137" max="16137" width="9.85546875" bestFit="1" customWidth="1"/>
    <col min="16139" max="16140" width="9.85546875" bestFit="1" customWidth="1"/>
  </cols>
  <sheetData>
    <row r="1" spans="1:33" x14ac:dyDescent="0.25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3" x14ac:dyDescent="0.25">
      <c r="B2" s="15" t="s">
        <v>225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3" x14ac:dyDescent="0.25">
      <c r="B3" s="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AA3" s="12"/>
      <c r="AB3" s="12"/>
      <c r="AC3" s="12"/>
      <c r="AD3" s="12"/>
      <c r="AE3" s="12"/>
    </row>
    <row r="4" spans="1:33" x14ac:dyDescent="0.25">
      <c r="A4" s="2"/>
      <c r="B4" s="15" t="s">
        <v>140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3" x14ac:dyDescent="0.25">
      <c r="A5" s="2"/>
      <c r="B5" s="15" t="s">
        <v>183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12"/>
      <c r="AE5" s="12"/>
    </row>
    <row r="6" spans="1:33" x14ac:dyDescent="0.25">
      <c r="A6" s="2"/>
      <c r="B6" s="15" t="s">
        <v>184</v>
      </c>
    </row>
    <row r="7" spans="1:33" x14ac:dyDescent="0.25">
      <c r="B7" s="15" t="s">
        <v>98</v>
      </c>
    </row>
    <row r="9" spans="1:33" s="129" customFormat="1" ht="12" x14ac:dyDescent="0.2">
      <c r="A9" s="1"/>
      <c r="B9" s="179" t="s">
        <v>172</v>
      </c>
      <c r="C9" s="270">
        <v>2001</v>
      </c>
      <c r="D9" s="270"/>
      <c r="E9" s="286"/>
      <c r="F9" s="270">
        <v>2002</v>
      </c>
      <c r="G9" s="270"/>
      <c r="H9" s="286"/>
      <c r="I9" s="270">
        <v>2003</v>
      </c>
      <c r="J9" s="270"/>
      <c r="K9" s="286"/>
      <c r="L9" s="270">
        <v>2004</v>
      </c>
      <c r="M9" s="270"/>
      <c r="N9" s="286"/>
      <c r="O9" s="270">
        <v>2005</v>
      </c>
      <c r="P9" s="270"/>
      <c r="Q9" s="286"/>
      <c r="R9" s="270">
        <v>2006</v>
      </c>
      <c r="S9" s="270"/>
      <c r="T9" s="286"/>
      <c r="U9" s="270">
        <v>2007</v>
      </c>
      <c r="V9" s="270"/>
      <c r="W9" s="286"/>
      <c r="X9" s="270">
        <v>2008</v>
      </c>
      <c r="Y9" s="270"/>
      <c r="Z9" s="286"/>
      <c r="AA9" s="270">
        <v>2009</v>
      </c>
      <c r="AB9" s="270"/>
      <c r="AC9" s="286"/>
      <c r="AD9" s="270">
        <v>2010</v>
      </c>
      <c r="AE9" s="270"/>
      <c r="AF9" s="270"/>
      <c r="AG9" s="144"/>
    </row>
    <row r="10" spans="1:33" s="129" customFormat="1" ht="12" x14ac:dyDescent="0.2">
      <c r="A10" s="1"/>
      <c r="B10" s="208" t="s">
        <v>185</v>
      </c>
      <c r="C10" s="71" t="s">
        <v>88</v>
      </c>
      <c r="D10" s="71" t="s">
        <v>89</v>
      </c>
      <c r="E10" s="209" t="s">
        <v>90</v>
      </c>
      <c r="F10" s="71" t="s">
        <v>88</v>
      </c>
      <c r="G10" s="71" t="s">
        <v>89</v>
      </c>
      <c r="H10" s="209" t="s">
        <v>90</v>
      </c>
      <c r="I10" s="71" t="s">
        <v>88</v>
      </c>
      <c r="J10" s="71" t="s">
        <v>89</v>
      </c>
      <c r="K10" s="209" t="s">
        <v>90</v>
      </c>
      <c r="L10" s="71" t="s">
        <v>88</v>
      </c>
      <c r="M10" s="71" t="s">
        <v>89</v>
      </c>
      <c r="N10" s="209" t="s">
        <v>90</v>
      </c>
      <c r="O10" s="71" t="s">
        <v>88</v>
      </c>
      <c r="P10" s="71" t="s">
        <v>89</v>
      </c>
      <c r="Q10" s="209" t="s">
        <v>90</v>
      </c>
      <c r="R10" s="71" t="s">
        <v>88</v>
      </c>
      <c r="S10" s="71" t="s">
        <v>89</v>
      </c>
      <c r="T10" s="209" t="s">
        <v>90</v>
      </c>
      <c r="U10" s="71" t="s">
        <v>88</v>
      </c>
      <c r="V10" s="71" t="s">
        <v>89</v>
      </c>
      <c r="W10" s="209" t="s">
        <v>90</v>
      </c>
      <c r="X10" s="71" t="s">
        <v>88</v>
      </c>
      <c r="Y10" s="71" t="s">
        <v>89</v>
      </c>
      <c r="Z10" s="209" t="s">
        <v>90</v>
      </c>
      <c r="AA10" s="71" t="s">
        <v>88</v>
      </c>
      <c r="AB10" s="71" t="s">
        <v>89</v>
      </c>
      <c r="AC10" s="209" t="s">
        <v>90</v>
      </c>
      <c r="AD10" s="71" t="s">
        <v>88</v>
      </c>
      <c r="AE10" s="71" t="s">
        <v>89</v>
      </c>
      <c r="AF10" s="71" t="s">
        <v>90</v>
      </c>
      <c r="AG10" s="144"/>
    </row>
    <row r="11" spans="1:33" x14ac:dyDescent="0.25">
      <c r="B11" s="51" t="s">
        <v>186</v>
      </c>
      <c r="C11" s="160">
        <v>72</v>
      </c>
      <c r="D11" s="160">
        <v>30</v>
      </c>
      <c r="E11" s="210">
        <v>102</v>
      </c>
      <c r="F11" s="160">
        <v>49</v>
      </c>
      <c r="G11" s="160">
        <v>27</v>
      </c>
      <c r="H11" s="210">
        <v>76</v>
      </c>
      <c r="I11" s="160">
        <v>38</v>
      </c>
      <c r="J11" s="160">
        <v>36</v>
      </c>
      <c r="K11" s="210">
        <v>74</v>
      </c>
      <c r="L11" s="160">
        <v>30</v>
      </c>
      <c r="M11" s="160">
        <v>22</v>
      </c>
      <c r="N11" s="210">
        <v>52</v>
      </c>
      <c r="O11" s="160">
        <v>69</v>
      </c>
      <c r="P11" s="160">
        <v>26</v>
      </c>
      <c r="Q11" s="210">
        <v>95</v>
      </c>
      <c r="R11" s="160">
        <v>70</v>
      </c>
      <c r="S11" s="160">
        <v>31</v>
      </c>
      <c r="T11" s="210">
        <v>101</v>
      </c>
      <c r="U11" s="160">
        <v>388</v>
      </c>
      <c r="V11" s="160">
        <v>42</v>
      </c>
      <c r="W11" s="210">
        <v>430</v>
      </c>
      <c r="X11" s="160">
        <v>238</v>
      </c>
      <c r="Y11" s="160">
        <v>37</v>
      </c>
      <c r="Z11" s="210">
        <v>275</v>
      </c>
      <c r="AA11" s="160">
        <v>173</v>
      </c>
      <c r="AB11" s="160">
        <v>31</v>
      </c>
      <c r="AC11" s="210">
        <v>204</v>
      </c>
      <c r="AD11" s="160">
        <v>78</v>
      </c>
      <c r="AE11" s="160">
        <v>41</v>
      </c>
      <c r="AF11" s="211">
        <v>119</v>
      </c>
      <c r="AG11" s="100"/>
    </row>
    <row r="12" spans="1:33" x14ac:dyDescent="0.25">
      <c r="B12" s="51" t="s">
        <v>187</v>
      </c>
      <c r="C12" s="166">
        <v>48</v>
      </c>
      <c r="D12" s="166">
        <v>34</v>
      </c>
      <c r="E12" s="212">
        <v>82</v>
      </c>
      <c r="F12" s="166">
        <v>48</v>
      </c>
      <c r="G12" s="166">
        <v>24</v>
      </c>
      <c r="H12" s="212">
        <v>72</v>
      </c>
      <c r="I12" s="166">
        <v>49</v>
      </c>
      <c r="J12" s="166">
        <v>24</v>
      </c>
      <c r="K12" s="212">
        <v>73</v>
      </c>
      <c r="L12" s="166">
        <v>35</v>
      </c>
      <c r="M12" s="166">
        <v>24</v>
      </c>
      <c r="N12" s="212">
        <v>59</v>
      </c>
      <c r="O12" s="166">
        <v>62</v>
      </c>
      <c r="P12" s="166">
        <v>29</v>
      </c>
      <c r="Q12" s="212">
        <v>91</v>
      </c>
      <c r="R12" s="166">
        <v>89</v>
      </c>
      <c r="S12" s="166">
        <v>43</v>
      </c>
      <c r="T12" s="212">
        <v>132</v>
      </c>
      <c r="U12" s="166">
        <v>253</v>
      </c>
      <c r="V12" s="166">
        <v>61</v>
      </c>
      <c r="W12" s="212">
        <v>314</v>
      </c>
      <c r="X12" s="166">
        <v>379</v>
      </c>
      <c r="Y12" s="166">
        <v>57</v>
      </c>
      <c r="Z12" s="212">
        <v>436</v>
      </c>
      <c r="AA12" s="166">
        <v>330</v>
      </c>
      <c r="AB12" s="166">
        <v>51</v>
      </c>
      <c r="AC12" s="212">
        <v>381</v>
      </c>
      <c r="AD12" s="166">
        <v>43</v>
      </c>
      <c r="AE12" s="166">
        <v>22</v>
      </c>
      <c r="AF12" s="190">
        <v>65</v>
      </c>
      <c r="AG12" s="100"/>
    </row>
    <row r="13" spans="1:33" x14ac:dyDescent="0.25">
      <c r="B13" s="51" t="s">
        <v>188</v>
      </c>
      <c r="C13" s="166">
        <v>65</v>
      </c>
      <c r="D13" s="166">
        <v>28</v>
      </c>
      <c r="E13" s="212">
        <v>93</v>
      </c>
      <c r="F13" s="166">
        <v>49</v>
      </c>
      <c r="G13" s="166">
        <v>20</v>
      </c>
      <c r="H13" s="212">
        <v>69</v>
      </c>
      <c r="I13" s="166">
        <v>44</v>
      </c>
      <c r="J13" s="166">
        <v>23</v>
      </c>
      <c r="K13" s="212">
        <v>67</v>
      </c>
      <c r="L13" s="166">
        <v>51</v>
      </c>
      <c r="M13" s="166">
        <v>24</v>
      </c>
      <c r="N13" s="212">
        <v>75</v>
      </c>
      <c r="O13" s="166">
        <v>54</v>
      </c>
      <c r="P13" s="166">
        <v>19</v>
      </c>
      <c r="Q13" s="212">
        <v>73</v>
      </c>
      <c r="R13" s="166">
        <v>124</v>
      </c>
      <c r="S13" s="166">
        <v>34</v>
      </c>
      <c r="T13" s="212">
        <v>158</v>
      </c>
      <c r="U13" s="166">
        <v>299</v>
      </c>
      <c r="V13" s="166">
        <v>48</v>
      </c>
      <c r="W13" s="212">
        <v>347</v>
      </c>
      <c r="X13" s="166">
        <v>194</v>
      </c>
      <c r="Y13" s="166">
        <v>53</v>
      </c>
      <c r="Z13" s="212">
        <v>247</v>
      </c>
      <c r="AA13" s="166">
        <v>245</v>
      </c>
      <c r="AB13" s="166">
        <v>54</v>
      </c>
      <c r="AC13" s="212">
        <v>299</v>
      </c>
      <c r="AD13" s="166">
        <v>136</v>
      </c>
      <c r="AE13" s="166">
        <v>47</v>
      </c>
      <c r="AF13" s="190">
        <v>183</v>
      </c>
      <c r="AG13" s="100"/>
    </row>
    <row r="14" spans="1:33" x14ac:dyDescent="0.25">
      <c r="B14" s="51" t="s">
        <v>189</v>
      </c>
      <c r="C14" s="166">
        <v>63</v>
      </c>
      <c r="D14" s="166">
        <v>24</v>
      </c>
      <c r="E14" s="212">
        <v>87</v>
      </c>
      <c r="F14" s="166">
        <v>53</v>
      </c>
      <c r="G14" s="166">
        <v>29</v>
      </c>
      <c r="H14" s="212">
        <v>82</v>
      </c>
      <c r="I14" s="166">
        <v>55</v>
      </c>
      <c r="J14" s="166">
        <v>18</v>
      </c>
      <c r="K14" s="212">
        <v>73</v>
      </c>
      <c r="L14" s="166">
        <v>35</v>
      </c>
      <c r="M14" s="166">
        <v>25</v>
      </c>
      <c r="N14" s="212">
        <v>60</v>
      </c>
      <c r="O14" s="166">
        <v>87</v>
      </c>
      <c r="P14" s="166">
        <v>36</v>
      </c>
      <c r="Q14" s="212">
        <v>123</v>
      </c>
      <c r="R14" s="166">
        <v>67</v>
      </c>
      <c r="S14" s="166">
        <v>35</v>
      </c>
      <c r="T14" s="212">
        <v>102</v>
      </c>
      <c r="U14" s="166">
        <v>128</v>
      </c>
      <c r="V14" s="166">
        <v>44</v>
      </c>
      <c r="W14" s="212">
        <v>172</v>
      </c>
      <c r="X14" s="166">
        <v>240</v>
      </c>
      <c r="Y14" s="166">
        <v>64</v>
      </c>
      <c r="Z14" s="212">
        <v>304</v>
      </c>
      <c r="AA14" s="166">
        <v>135</v>
      </c>
      <c r="AB14" s="166">
        <v>52</v>
      </c>
      <c r="AC14" s="212">
        <v>187</v>
      </c>
      <c r="AD14" s="166">
        <v>51</v>
      </c>
      <c r="AE14" s="166">
        <v>20</v>
      </c>
      <c r="AF14" s="190">
        <v>71</v>
      </c>
      <c r="AG14" s="100"/>
    </row>
    <row r="15" spans="1:33" x14ac:dyDescent="0.25">
      <c r="B15" s="51" t="s">
        <v>190</v>
      </c>
      <c r="C15" s="166">
        <v>56</v>
      </c>
      <c r="D15" s="166">
        <v>41</v>
      </c>
      <c r="E15" s="212">
        <v>97</v>
      </c>
      <c r="F15" s="166">
        <v>42</v>
      </c>
      <c r="G15" s="166">
        <v>40</v>
      </c>
      <c r="H15" s="212">
        <v>82</v>
      </c>
      <c r="I15" s="166">
        <v>56</v>
      </c>
      <c r="J15" s="166">
        <v>30</v>
      </c>
      <c r="K15" s="212">
        <v>86</v>
      </c>
      <c r="L15" s="166">
        <v>35</v>
      </c>
      <c r="M15" s="166">
        <v>24</v>
      </c>
      <c r="N15" s="212">
        <v>59</v>
      </c>
      <c r="O15" s="166">
        <v>71</v>
      </c>
      <c r="P15" s="166">
        <v>28</v>
      </c>
      <c r="Q15" s="212">
        <v>99</v>
      </c>
      <c r="R15" s="166">
        <v>165</v>
      </c>
      <c r="S15" s="166">
        <v>71</v>
      </c>
      <c r="T15" s="212">
        <v>236</v>
      </c>
      <c r="U15" s="166">
        <v>245</v>
      </c>
      <c r="V15" s="166">
        <v>87</v>
      </c>
      <c r="W15" s="212">
        <v>332</v>
      </c>
      <c r="X15" s="166">
        <v>238</v>
      </c>
      <c r="Y15" s="166">
        <v>54</v>
      </c>
      <c r="Z15" s="212">
        <v>292</v>
      </c>
      <c r="AA15" s="166">
        <v>129</v>
      </c>
      <c r="AB15" s="166">
        <v>49</v>
      </c>
      <c r="AC15" s="212">
        <v>178</v>
      </c>
      <c r="AD15" s="166">
        <v>92</v>
      </c>
      <c r="AE15" s="166">
        <v>51</v>
      </c>
      <c r="AF15" s="190">
        <v>143</v>
      </c>
      <c r="AG15" s="100"/>
    </row>
    <row r="16" spans="1:33" x14ac:dyDescent="0.25">
      <c r="B16" s="51" t="s">
        <v>191</v>
      </c>
      <c r="C16" s="166">
        <v>33</v>
      </c>
      <c r="D16" s="166">
        <v>23</v>
      </c>
      <c r="E16" s="212">
        <v>56</v>
      </c>
      <c r="F16" s="166">
        <v>31</v>
      </c>
      <c r="G16" s="166">
        <v>16</v>
      </c>
      <c r="H16" s="212">
        <v>47</v>
      </c>
      <c r="I16" s="166">
        <v>32</v>
      </c>
      <c r="J16" s="166">
        <v>18</v>
      </c>
      <c r="K16" s="212">
        <v>50</v>
      </c>
      <c r="L16" s="166">
        <v>48</v>
      </c>
      <c r="M16" s="166">
        <v>27</v>
      </c>
      <c r="N16" s="212">
        <v>75</v>
      </c>
      <c r="O16" s="166">
        <v>70</v>
      </c>
      <c r="P16" s="166">
        <v>32</v>
      </c>
      <c r="Q16" s="212">
        <v>102</v>
      </c>
      <c r="R16" s="166">
        <v>98</v>
      </c>
      <c r="S16" s="166">
        <v>34</v>
      </c>
      <c r="T16" s="212">
        <v>132</v>
      </c>
      <c r="U16" s="166">
        <v>215</v>
      </c>
      <c r="V16" s="166">
        <v>34</v>
      </c>
      <c r="W16" s="212">
        <v>249</v>
      </c>
      <c r="X16" s="166">
        <v>164</v>
      </c>
      <c r="Y16" s="166">
        <v>48</v>
      </c>
      <c r="Z16" s="212">
        <v>212</v>
      </c>
      <c r="AA16" s="166">
        <v>62</v>
      </c>
      <c r="AB16" s="166">
        <v>42</v>
      </c>
      <c r="AC16" s="212">
        <v>104</v>
      </c>
      <c r="AD16" s="166">
        <v>52</v>
      </c>
      <c r="AE16" s="166">
        <v>36</v>
      </c>
      <c r="AF16" s="190">
        <v>88</v>
      </c>
      <c r="AG16" s="100"/>
    </row>
    <row r="17" spans="2:33" x14ac:dyDescent="0.25">
      <c r="B17" s="51" t="s">
        <v>192</v>
      </c>
      <c r="C17" s="166">
        <v>45</v>
      </c>
      <c r="D17" s="166">
        <v>29</v>
      </c>
      <c r="E17" s="212">
        <v>74</v>
      </c>
      <c r="F17" s="166">
        <v>49</v>
      </c>
      <c r="G17" s="166">
        <v>30</v>
      </c>
      <c r="H17" s="212">
        <v>79</v>
      </c>
      <c r="I17" s="166">
        <v>32</v>
      </c>
      <c r="J17" s="166">
        <v>34</v>
      </c>
      <c r="K17" s="212">
        <v>66</v>
      </c>
      <c r="L17" s="166">
        <v>49</v>
      </c>
      <c r="M17" s="166">
        <v>31</v>
      </c>
      <c r="N17" s="212">
        <v>80</v>
      </c>
      <c r="O17" s="166">
        <v>39</v>
      </c>
      <c r="P17" s="166">
        <v>25</v>
      </c>
      <c r="Q17" s="212">
        <v>64</v>
      </c>
      <c r="R17" s="166">
        <v>158</v>
      </c>
      <c r="S17" s="166">
        <v>58</v>
      </c>
      <c r="T17" s="212">
        <v>216</v>
      </c>
      <c r="U17" s="166">
        <v>259</v>
      </c>
      <c r="V17" s="166">
        <v>69</v>
      </c>
      <c r="W17" s="212">
        <v>328</v>
      </c>
      <c r="X17" s="166">
        <v>291</v>
      </c>
      <c r="Y17" s="166">
        <v>54</v>
      </c>
      <c r="Z17" s="212">
        <v>345</v>
      </c>
      <c r="AA17" s="166">
        <v>133</v>
      </c>
      <c r="AB17" s="166">
        <v>57</v>
      </c>
      <c r="AC17" s="212">
        <v>190</v>
      </c>
      <c r="AD17" s="166">
        <v>53</v>
      </c>
      <c r="AE17" s="166">
        <v>21</v>
      </c>
      <c r="AF17" s="190">
        <v>74</v>
      </c>
      <c r="AG17" s="100"/>
    </row>
    <row r="18" spans="2:33" x14ac:dyDescent="0.25">
      <c r="B18" s="51" t="s">
        <v>193</v>
      </c>
      <c r="C18" s="166">
        <v>84</v>
      </c>
      <c r="D18" s="166">
        <v>42</v>
      </c>
      <c r="E18" s="212">
        <v>126</v>
      </c>
      <c r="F18" s="166">
        <v>48</v>
      </c>
      <c r="G18" s="166">
        <v>20</v>
      </c>
      <c r="H18" s="212">
        <v>68</v>
      </c>
      <c r="I18" s="166">
        <v>50</v>
      </c>
      <c r="J18" s="166">
        <v>20</v>
      </c>
      <c r="K18" s="212">
        <v>70</v>
      </c>
      <c r="L18" s="166">
        <v>56</v>
      </c>
      <c r="M18" s="166">
        <v>24</v>
      </c>
      <c r="N18" s="212">
        <v>80</v>
      </c>
      <c r="O18" s="166">
        <v>40</v>
      </c>
      <c r="P18" s="166">
        <v>21</v>
      </c>
      <c r="Q18" s="212">
        <v>61</v>
      </c>
      <c r="R18" s="166">
        <v>233</v>
      </c>
      <c r="S18" s="166">
        <v>60</v>
      </c>
      <c r="T18" s="212">
        <v>293</v>
      </c>
      <c r="U18" s="166">
        <v>215</v>
      </c>
      <c r="V18" s="166">
        <v>65</v>
      </c>
      <c r="W18" s="212">
        <v>280</v>
      </c>
      <c r="X18" s="166">
        <v>182</v>
      </c>
      <c r="Y18" s="166">
        <v>50</v>
      </c>
      <c r="Z18" s="212">
        <v>232</v>
      </c>
      <c r="AA18" s="166">
        <v>111</v>
      </c>
      <c r="AB18" s="166">
        <v>44</v>
      </c>
      <c r="AC18" s="212">
        <v>155</v>
      </c>
      <c r="AD18" s="166">
        <v>68</v>
      </c>
      <c r="AE18" s="166">
        <v>20</v>
      </c>
      <c r="AF18" s="190">
        <v>88</v>
      </c>
      <c r="AG18" s="100"/>
    </row>
    <row r="19" spans="2:33" x14ac:dyDescent="0.25">
      <c r="B19" s="51" t="s">
        <v>194</v>
      </c>
      <c r="C19" s="166">
        <v>31</v>
      </c>
      <c r="D19" s="166">
        <v>21</v>
      </c>
      <c r="E19" s="212">
        <v>52</v>
      </c>
      <c r="F19" s="166">
        <v>28</v>
      </c>
      <c r="G19" s="166">
        <v>8</v>
      </c>
      <c r="H19" s="212">
        <v>36</v>
      </c>
      <c r="I19" s="166">
        <v>39</v>
      </c>
      <c r="J19" s="166">
        <v>16</v>
      </c>
      <c r="K19" s="212">
        <v>55</v>
      </c>
      <c r="L19" s="166">
        <v>56</v>
      </c>
      <c r="M19" s="166">
        <v>19</v>
      </c>
      <c r="N19" s="212">
        <v>75</v>
      </c>
      <c r="O19" s="166">
        <v>116</v>
      </c>
      <c r="P19" s="166">
        <v>26</v>
      </c>
      <c r="Q19" s="212">
        <v>142</v>
      </c>
      <c r="R19" s="166">
        <v>295</v>
      </c>
      <c r="S19" s="166">
        <v>50</v>
      </c>
      <c r="T19" s="212">
        <v>345</v>
      </c>
      <c r="U19" s="166">
        <v>223</v>
      </c>
      <c r="V19" s="166">
        <v>65</v>
      </c>
      <c r="W19" s="212">
        <v>288</v>
      </c>
      <c r="X19" s="166">
        <v>290</v>
      </c>
      <c r="Y19" s="166">
        <v>62</v>
      </c>
      <c r="Z19" s="212">
        <v>352</v>
      </c>
      <c r="AA19" s="166">
        <v>126</v>
      </c>
      <c r="AB19" s="166">
        <v>48</v>
      </c>
      <c r="AC19" s="212">
        <v>174</v>
      </c>
      <c r="AD19" s="166">
        <v>125</v>
      </c>
      <c r="AE19" s="166">
        <v>61</v>
      </c>
      <c r="AF19" s="190">
        <v>186</v>
      </c>
      <c r="AG19" s="100"/>
    </row>
    <row r="20" spans="2:33" x14ac:dyDescent="0.25">
      <c r="B20" s="51" t="s">
        <v>195</v>
      </c>
      <c r="C20" s="166">
        <v>42</v>
      </c>
      <c r="D20" s="166">
        <v>25</v>
      </c>
      <c r="E20" s="212">
        <v>67</v>
      </c>
      <c r="F20" s="166">
        <v>36</v>
      </c>
      <c r="G20" s="166">
        <v>24</v>
      </c>
      <c r="H20" s="212">
        <v>60</v>
      </c>
      <c r="I20" s="166">
        <v>63</v>
      </c>
      <c r="J20" s="166">
        <v>25</v>
      </c>
      <c r="K20" s="212">
        <v>88</v>
      </c>
      <c r="L20" s="166">
        <v>57</v>
      </c>
      <c r="M20" s="166">
        <v>26</v>
      </c>
      <c r="N20" s="212">
        <v>83</v>
      </c>
      <c r="O20" s="166">
        <v>64</v>
      </c>
      <c r="P20" s="166">
        <v>36</v>
      </c>
      <c r="Q20" s="212">
        <v>100</v>
      </c>
      <c r="R20" s="166">
        <v>110</v>
      </c>
      <c r="S20" s="166">
        <v>39</v>
      </c>
      <c r="T20" s="212">
        <v>149</v>
      </c>
      <c r="U20" s="166">
        <v>296</v>
      </c>
      <c r="V20" s="166">
        <v>56</v>
      </c>
      <c r="W20" s="212">
        <v>352</v>
      </c>
      <c r="X20" s="166">
        <v>208</v>
      </c>
      <c r="Y20" s="166">
        <v>117</v>
      </c>
      <c r="Z20" s="212">
        <v>325</v>
      </c>
      <c r="AA20" s="166">
        <v>104</v>
      </c>
      <c r="AB20" s="166">
        <v>44</v>
      </c>
      <c r="AC20" s="212">
        <v>148</v>
      </c>
      <c r="AD20" s="166">
        <v>84</v>
      </c>
      <c r="AE20" s="166">
        <v>48</v>
      </c>
      <c r="AF20" s="190">
        <v>132</v>
      </c>
      <c r="AG20" s="100"/>
    </row>
    <row r="21" spans="2:33" x14ac:dyDescent="0.25">
      <c r="B21" s="51" t="s">
        <v>196</v>
      </c>
      <c r="C21" s="166">
        <v>30</v>
      </c>
      <c r="D21" s="166">
        <v>24</v>
      </c>
      <c r="E21" s="212">
        <v>54</v>
      </c>
      <c r="F21" s="166">
        <v>43</v>
      </c>
      <c r="G21" s="166">
        <v>19</v>
      </c>
      <c r="H21" s="212">
        <v>62</v>
      </c>
      <c r="I21" s="166">
        <v>37</v>
      </c>
      <c r="J21" s="166">
        <v>25</v>
      </c>
      <c r="K21" s="212">
        <v>62</v>
      </c>
      <c r="L21" s="166">
        <v>73</v>
      </c>
      <c r="M21" s="166">
        <v>23</v>
      </c>
      <c r="N21" s="212">
        <v>96</v>
      </c>
      <c r="O21" s="166">
        <v>227</v>
      </c>
      <c r="P21" s="166">
        <v>28</v>
      </c>
      <c r="Q21" s="212">
        <v>255</v>
      </c>
      <c r="R21" s="166">
        <v>305</v>
      </c>
      <c r="S21" s="166">
        <v>49</v>
      </c>
      <c r="T21" s="212">
        <v>354</v>
      </c>
      <c r="U21" s="166">
        <v>365</v>
      </c>
      <c r="V21" s="166">
        <v>50</v>
      </c>
      <c r="W21" s="212">
        <v>415</v>
      </c>
      <c r="X21" s="166">
        <v>321</v>
      </c>
      <c r="Y21" s="166">
        <v>44</v>
      </c>
      <c r="Z21" s="212">
        <v>365</v>
      </c>
      <c r="AA21" s="166">
        <v>105</v>
      </c>
      <c r="AB21" s="166">
        <v>43</v>
      </c>
      <c r="AC21" s="212">
        <v>148</v>
      </c>
      <c r="AD21" s="166">
        <v>30</v>
      </c>
      <c r="AE21" s="166">
        <v>9</v>
      </c>
      <c r="AF21" s="190">
        <v>39</v>
      </c>
      <c r="AG21" s="100"/>
    </row>
    <row r="22" spans="2:33" x14ac:dyDescent="0.25">
      <c r="B22" s="51" t="s">
        <v>197</v>
      </c>
      <c r="C22" s="166">
        <v>33</v>
      </c>
      <c r="D22" s="166">
        <v>23</v>
      </c>
      <c r="E22" s="212">
        <v>56</v>
      </c>
      <c r="F22" s="166">
        <v>39</v>
      </c>
      <c r="G22" s="166">
        <v>11</v>
      </c>
      <c r="H22" s="212">
        <v>50</v>
      </c>
      <c r="I22" s="166">
        <v>47</v>
      </c>
      <c r="J22" s="166">
        <v>22</v>
      </c>
      <c r="K22" s="212">
        <v>69</v>
      </c>
      <c r="L22" s="166">
        <v>50</v>
      </c>
      <c r="M22" s="166">
        <v>15</v>
      </c>
      <c r="N22" s="212">
        <v>65</v>
      </c>
      <c r="O22" s="166">
        <v>151</v>
      </c>
      <c r="P22" s="166">
        <v>62</v>
      </c>
      <c r="Q22" s="212">
        <v>213</v>
      </c>
      <c r="R22" s="166">
        <v>185</v>
      </c>
      <c r="S22" s="166">
        <v>47</v>
      </c>
      <c r="T22" s="212">
        <v>232</v>
      </c>
      <c r="U22" s="166">
        <v>242</v>
      </c>
      <c r="V22" s="166">
        <v>50</v>
      </c>
      <c r="W22" s="212">
        <v>292</v>
      </c>
      <c r="X22" s="166">
        <v>270</v>
      </c>
      <c r="Y22" s="166">
        <v>41</v>
      </c>
      <c r="Z22" s="212">
        <v>311</v>
      </c>
      <c r="AA22" s="166">
        <v>93</v>
      </c>
      <c r="AB22" s="166">
        <v>38</v>
      </c>
      <c r="AC22" s="212">
        <v>131</v>
      </c>
      <c r="AD22" s="166">
        <v>160</v>
      </c>
      <c r="AE22" s="166">
        <v>83</v>
      </c>
      <c r="AF22" s="190">
        <v>243</v>
      </c>
      <c r="AG22" s="100"/>
    </row>
    <row r="23" spans="2:33" ht="15.75" thickBot="1" x14ac:dyDescent="0.3">
      <c r="B23" s="213" t="s">
        <v>90</v>
      </c>
      <c r="C23" s="207">
        <v>602</v>
      </c>
      <c r="D23" s="207">
        <v>344</v>
      </c>
      <c r="E23" s="214">
        <v>946</v>
      </c>
      <c r="F23" s="207">
        <v>515</v>
      </c>
      <c r="G23" s="207">
        <v>268</v>
      </c>
      <c r="H23" s="214">
        <v>783</v>
      </c>
      <c r="I23" s="207">
        <v>542</v>
      </c>
      <c r="J23" s="207">
        <v>291</v>
      </c>
      <c r="K23" s="214">
        <v>833</v>
      </c>
      <c r="L23" s="207">
        <v>575</v>
      </c>
      <c r="M23" s="207">
        <v>284</v>
      </c>
      <c r="N23" s="214">
        <v>859</v>
      </c>
      <c r="O23" s="207">
        <v>1050</v>
      </c>
      <c r="P23" s="207">
        <v>368</v>
      </c>
      <c r="Q23" s="214">
        <v>1418</v>
      </c>
      <c r="R23" s="207">
        <v>1899</v>
      </c>
      <c r="S23" s="207">
        <v>551</v>
      </c>
      <c r="T23" s="214">
        <v>2450</v>
      </c>
      <c r="U23" s="207">
        <v>3128</v>
      </c>
      <c r="V23" s="207">
        <v>671</v>
      </c>
      <c r="W23" s="214">
        <v>3799</v>
      </c>
      <c r="X23" s="207">
        <v>3015</v>
      </c>
      <c r="Y23" s="207">
        <v>681</v>
      </c>
      <c r="Z23" s="214">
        <v>3696</v>
      </c>
      <c r="AA23" s="207">
        <v>1746</v>
      </c>
      <c r="AB23" s="207">
        <v>553</v>
      </c>
      <c r="AC23" s="214">
        <v>2299</v>
      </c>
      <c r="AD23" s="207">
        <v>972</v>
      </c>
      <c r="AE23" s="207">
        <v>459</v>
      </c>
      <c r="AF23" s="207">
        <v>1431</v>
      </c>
      <c r="AG23" s="100"/>
    </row>
    <row r="26" spans="2:33" x14ac:dyDescent="0.25">
      <c r="B26" s="66" t="s">
        <v>139</v>
      </c>
    </row>
  </sheetData>
  <mergeCells count="10">
    <mergeCell ref="U9:W9"/>
    <mergeCell ref="X9:Z9"/>
    <mergeCell ref="AA9:AC9"/>
    <mergeCell ref="AD9:AF9"/>
    <mergeCell ref="C9:E9"/>
    <mergeCell ref="F9:H9"/>
    <mergeCell ref="I9:K9"/>
    <mergeCell ref="L9:N9"/>
    <mergeCell ref="O9:Q9"/>
    <mergeCell ref="R9:T9"/>
  </mergeCells>
  <pageMargins left="0.2" right="0.2" top="0.75" bottom="0.75" header="0.3" footer="0.3"/>
  <pageSetup paperSize="5" scale="8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6"/>
  <sheetViews>
    <sheetView workbookViewId="0">
      <pane xSplit="2" topLeftCell="C1" activePane="topRight" state="frozen"/>
      <selection activeCell="H18" sqref="H18"/>
      <selection pane="topRight" activeCell="K25" sqref="K25"/>
    </sheetView>
  </sheetViews>
  <sheetFormatPr defaultRowHeight="15" x14ac:dyDescent="0.25"/>
  <cols>
    <col min="1" max="1" width="1.42578125" style="1" customWidth="1"/>
    <col min="2" max="2" width="17.5703125" customWidth="1"/>
    <col min="3" max="3" width="4.85546875" bestFit="1" customWidth="1"/>
    <col min="4" max="4" width="6.85546875" bestFit="1" customWidth="1"/>
    <col min="5" max="5" width="6.140625" bestFit="1" customWidth="1"/>
    <col min="6" max="6" width="4.85546875" bestFit="1" customWidth="1"/>
    <col min="7" max="7" width="6.85546875" bestFit="1" customWidth="1"/>
    <col min="8" max="8" width="6.140625" bestFit="1" customWidth="1"/>
    <col min="9" max="9" width="4.85546875" bestFit="1" customWidth="1"/>
    <col min="10" max="10" width="6.85546875" bestFit="1" customWidth="1"/>
    <col min="11" max="11" width="6.140625" bestFit="1" customWidth="1"/>
    <col min="12" max="12" width="4.85546875" bestFit="1" customWidth="1"/>
    <col min="13" max="13" width="6.85546875" bestFit="1" customWidth="1"/>
    <col min="14" max="14" width="6.140625" bestFit="1" customWidth="1"/>
    <col min="15" max="15" width="4.85546875" bestFit="1" customWidth="1"/>
    <col min="16" max="16" width="6.85546875" bestFit="1" customWidth="1"/>
    <col min="17" max="17" width="6.140625" bestFit="1" customWidth="1"/>
    <col min="18" max="18" width="4.85546875" bestFit="1" customWidth="1"/>
    <col min="19" max="19" width="6.85546875" bestFit="1" customWidth="1"/>
    <col min="20" max="20" width="6.140625" bestFit="1" customWidth="1"/>
    <col min="21" max="21" width="4.85546875" bestFit="1" customWidth="1"/>
    <col min="22" max="22" width="6.85546875" bestFit="1" customWidth="1"/>
    <col min="23" max="23" width="5" style="100" bestFit="1" customWidth="1"/>
    <col min="24" max="38" width="6.140625" customWidth="1"/>
    <col min="251" max="251" width="3.7109375" customWidth="1"/>
    <col min="252" max="252" width="12.42578125" customWidth="1"/>
    <col min="265" max="265" width="9.85546875" bestFit="1" customWidth="1"/>
    <col min="267" max="268" width="9.85546875" bestFit="1" customWidth="1"/>
    <col min="507" max="507" width="3.7109375" customWidth="1"/>
    <col min="508" max="508" width="12.42578125" customWidth="1"/>
    <col min="521" max="521" width="9.85546875" bestFit="1" customWidth="1"/>
    <col min="523" max="524" width="9.85546875" bestFit="1" customWidth="1"/>
    <col min="763" max="763" width="3.7109375" customWidth="1"/>
    <col min="764" max="764" width="12.42578125" customWidth="1"/>
    <col min="777" max="777" width="9.85546875" bestFit="1" customWidth="1"/>
    <col min="779" max="780" width="9.85546875" bestFit="1" customWidth="1"/>
    <col min="1019" max="1019" width="3.7109375" customWidth="1"/>
    <col min="1020" max="1020" width="12.42578125" customWidth="1"/>
    <col min="1033" max="1033" width="9.85546875" bestFit="1" customWidth="1"/>
    <col min="1035" max="1036" width="9.85546875" bestFit="1" customWidth="1"/>
    <col min="1275" max="1275" width="3.7109375" customWidth="1"/>
    <col min="1276" max="1276" width="12.42578125" customWidth="1"/>
    <col min="1289" max="1289" width="9.85546875" bestFit="1" customWidth="1"/>
    <col min="1291" max="1292" width="9.85546875" bestFit="1" customWidth="1"/>
    <col min="1531" max="1531" width="3.7109375" customWidth="1"/>
    <col min="1532" max="1532" width="12.42578125" customWidth="1"/>
    <col min="1545" max="1545" width="9.85546875" bestFit="1" customWidth="1"/>
    <col min="1547" max="1548" width="9.85546875" bestFit="1" customWidth="1"/>
    <col min="1787" max="1787" width="3.7109375" customWidth="1"/>
    <col min="1788" max="1788" width="12.42578125" customWidth="1"/>
    <col min="1801" max="1801" width="9.85546875" bestFit="1" customWidth="1"/>
    <col min="1803" max="1804" width="9.85546875" bestFit="1" customWidth="1"/>
    <col min="2043" max="2043" width="3.7109375" customWidth="1"/>
    <col min="2044" max="2044" width="12.42578125" customWidth="1"/>
    <col min="2057" max="2057" width="9.85546875" bestFit="1" customWidth="1"/>
    <col min="2059" max="2060" width="9.85546875" bestFit="1" customWidth="1"/>
    <col min="2299" max="2299" width="3.7109375" customWidth="1"/>
    <col min="2300" max="2300" width="12.42578125" customWidth="1"/>
    <col min="2313" max="2313" width="9.85546875" bestFit="1" customWidth="1"/>
    <col min="2315" max="2316" width="9.85546875" bestFit="1" customWidth="1"/>
    <col min="2555" max="2555" width="3.7109375" customWidth="1"/>
    <col min="2556" max="2556" width="12.42578125" customWidth="1"/>
    <col min="2569" max="2569" width="9.85546875" bestFit="1" customWidth="1"/>
    <col min="2571" max="2572" width="9.85546875" bestFit="1" customWidth="1"/>
    <col min="2811" max="2811" width="3.7109375" customWidth="1"/>
    <col min="2812" max="2812" width="12.42578125" customWidth="1"/>
    <col min="2825" max="2825" width="9.85546875" bestFit="1" customWidth="1"/>
    <col min="2827" max="2828" width="9.85546875" bestFit="1" customWidth="1"/>
    <col min="3067" max="3067" width="3.7109375" customWidth="1"/>
    <col min="3068" max="3068" width="12.42578125" customWidth="1"/>
    <col min="3081" max="3081" width="9.85546875" bestFit="1" customWidth="1"/>
    <col min="3083" max="3084" width="9.85546875" bestFit="1" customWidth="1"/>
    <col min="3323" max="3323" width="3.7109375" customWidth="1"/>
    <col min="3324" max="3324" width="12.42578125" customWidth="1"/>
    <col min="3337" max="3337" width="9.85546875" bestFit="1" customWidth="1"/>
    <col min="3339" max="3340" width="9.85546875" bestFit="1" customWidth="1"/>
    <col min="3579" max="3579" width="3.7109375" customWidth="1"/>
    <col min="3580" max="3580" width="12.42578125" customWidth="1"/>
    <col min="3593" max="3593" width="9.85546875" bestFit="1" customWidth="1"/>
    <col min="3595" max="3596" width="9.85546875" bestFit="1" customWidth="1"/>
    <col min="3835" max="3835" width="3.7109375" customWidth="1"/>
    <col min="3836" max="3836" width="12.42578125" customWidth="1"/>
    <col min="3849" max="3849" width="9.85546875" bestFit="1" customWidth="1"/>
    <col min="3851" max="3852" width="9.85546875" bestFit="1" customWidth="1"/>
    <col min="4091" max="4091" width="3.7109375" customWidth="1"/>
    <col min="4092" max="4092" width="12.42578125" customWidth="1"/>
    <col min="4105" max="4105" width="9.85546875" bestFit="1" customWidth="1"/>
    <col min="4107" max="4108" width="9.85546875" bestFit="1" customWidth="1"/>
    <col min="4347" max="4347" width="3.7109375" customWidth="1"/>
    <col min="4348" max="4348" width="12.42578125" customWidth="1"/>
    <col min="4361" max="4361" width="9.85546875" bestFit="1" customWidth="1"/>
    <col min="4363" max="4364" width="9.85546875" bestFit="1" customWidth="1"/>
    <col min="4603" max="4603" width="3.7109375" customWidth="1"/>
    <col min="4604" max="4604" width="12.42578125" customWidth="1"/>
    <col min="4617" max="4617" width="9.85546875" bestFit="1" customWidth="1"/>
    <col min="4619" max="4620" width="9.85546875" bestFit="1" customWidth="1"/>
    <col min="4859" max="4859" width="3.7109375" customWidth="1"/>
    <col min="4860" max="4860" width="12.42578125" customWidth="1"/>
    <col min="4873" max="4873" width="9.85546875" bestFit="1" customWidth="1"/>
    <col min="4875" max="4876" width="9.85546875" bestFit="1" customWidth="1"/>
    <col min="5115" max="5115" width="3.7109375" customWidth="1"/>
    <col min="5116" max="5116" width="12.42578125" customWidth="1"/>
    <col min="5129" max="5129" width="9.85546875" bestFit="1" customWidth="1"/>
    <col min="5131" max="5132" width="9.85546875" bestFit="1" customWidth="1"/>
    <col min="5371" max="5371" width="3.7109375" customWidth="1"/>
    <col min="5372" max="5372" width="12.42578125" customWidth="1"/>
    <col min="5385" max="5385" width="9.85546875" bestFit="1" customWidth="1"/>
    <col min="5387" max="5388" width="9.85546875" bestFit="1" customWidth="1"/>
    <col min="5627" max="5627" width="3.7109375" customWidth="1"/>
    <col min="5628" max="5628" width="12.42578125" customWidth="1"/>
    <col min="5641" max="5641" width="9.85546875" bestFit="1" customWidth="1"/>
    <col min="5643" max="5644" width="9.85546875" bestFit="1" customWidth="1"/>
    <col min="5883" max="5883" width="3.7109375" customWidth="1"/>
    <col min="5884" max="5884" width="12.42578125" customWidth="1"/>
    <col min="5897" max="5897" width="9.85546875" bestFit="1" customWidth="1"/>
    <col min="5899" max="5900" width="9.85546875" bestFit="1" customWidth="1"/>
    <col min="6139" max="6139" width="3.7109375" customWidth="1"/>
    <col min="6140" max="6140" width="12.42578125" customWidth="1"/>
    <col min="6153" max="6153" width="9.85546875" bestFit="1" customWidth="1"/>
    <col min="6155" max="6156" width="9.85546875" bestFit="1" customWidth="1"/>
    <col min="6395" max="6395" width="3.7109375" customWidth="1"/>
    <col min="6396" max="6396" width="12.42578125" customWidth="1"/>
    <col min="6409" max="6409" width="9.85546875" bestFit="1" customWidth="1"/>
    <col min="6411" max="6412" width="9.85546875" bestFit="1" customWidth="1"/>
    <col min="6651" max="6651" width="3.7109375" customWidth="1"/>
    <col min="6652" max="6652" width="12.42578125" customWidth="1"/>
    <col min="6665" max="6665" width="9.85546875" bestFit="1" customWidth="1"/>
    <col min="6667" max="6668" width="9.85546875" bestFit="1" customWidth="1"/>
    <col min="6907" max="6907" width="3.7109375" customWidth="1"/>
    <col min="6908" max="6908" width="12.42578125" customWidth="1"/>
    <col min="6921" max="6921" width="9.85546875" bestFit="1" customWidth="1"/>
    <col min="6923" max="6924" width="9.85546875" bestFit="1" customWidth="1"/>
    <col min="7163" max="7163" width="3.7109375" customWidth="1"/>
    <col min="7164" max="7164" width="12.42578125" customWidth="1"/>
    <col min="7177" max="7177" width="9.85546875" bestFit="1" customWidth="1"/>
    <col min="7179" max="7180" width="9.85546875" bestFit="1" customWidth="1"/>
    <col min="7419" max="7419" width="3.7109375" customWidth="1"/>
    <col min="7420" max="7420" width="12.42578125" customWidth="1"/>
    <col min="7433" max="7433" width="9.85546875" bestFit="1" customWidth="1"/>
    <col min="7435" max="7436" width="9.85546875" bestFit="1" customWidth="1"/>
    <col min="7675" max="7675" width="3.7109375" customWidth="1"/>
    <col min="7676" max="7676" width="12.42578125" customWidth="1"/>
    <col min="7689" max="7689" width="9.85546875" bestFit="1" customWidth="1"/>
    <col min="7691" max="7692" width="9.85546875" bestFit="1" customWidth="1"/>
    <col min="7931" max="7931" width="3.7109375" customWidth="1"/>
    <col min="7932" max="7932" width="12.42578125" customWidth="1"/>
    <col min="7945" max="7945" width="9.85546875" bestFit="1" customWidth="1"/>
    <col min="7947" max="7948" width="9.85546875" bestFit="1" customWidth="1"/>
    <col min="8187" max="8187" width="3.7109375" customWidth="1"/>
    <col min="8188" max="8188" width="12.42578125" customWidth="1"/>
    <col min="8201" max="8201" width="9.85546875" bestFit="1" customWidth="1"/>
    <col min="8203" max="8204" width="9.85546875" bestFit="1" customWidth="1"/>
    <col min="8443" max="8443" width="3.7109375" customWidth="1"/>
    <col min="8444" max="8444" width="12.42578125" customWidth="1"/>
    <col min="8457" max="8457" width="9.85546875" bestFit="1" customWidth="1"/>
    <col min="8459" max="8460" width="9.85546875" bestFit="1" customWidth="1"/>
    <col min="8699" max="8699" width="3.7109375" customWidth="1"/>
    <col min="8700" max="8700" width="12.42578125" customWidth="1"/>
    <col min="8713" max="8713" width="9.85546875" bestFit="1" customWidth="1"/>
    <col min="8715" max="8716" width="9.85546875" bestFit="1" customWidth="1"/>
    <col min="8955" max="8955" width="3.7109375" customWidth="1"/>
    <col min="8956" max="8956" width="12.42578125" customWidth="1"/>
    <col min="8969" max="8969" width="9.85546875" bestFit="1" customWidth="1"/>
    <col min="8971" max="8972" width="9.85546875" bestFit="1" customWidth="1"/>
    <col min="9211" max="9211" width="3.7109375" customWidth="1"/>
    <col min="9212" max="9212" width="12.42578125" customWidth="1"/>
    <col min="9225" max="9225" width="9.85546875" bestFit="1" customWidth="1"/>
    <col min="9227" max="9228" width="9.85546875" bestFit="1" customWidth="1"/>
    <col min="9467" max="9467" width="3.7109375" customWidth="1"/>
    <col min="9468" max="9468" width="12.42578125" customWidth="1"/>
    <col min="9481" max="9481" width="9.85546875" bestFit="1" customWidth="1"/>
    <col min="9483" max="9484" width="9.85546875" bestFit="1" customWidth="1"/>
    <col min="9723" max="9723" width="3.7109375" customWidth="1"/>
    <col min="9724" max="9724" width="12.42578125" customWidth="1"/>
    <col min="9737" max="9737" width="9.85546875" bestFit="1" customWidth="1"/>
    <col min="9739" max="9740" width="9.85546875" bestFit="1" customWidth="1"/>
    <col min="9979" max="9979" width="3.7109375" customWidth="1"/>
    <col min="9980" max="9980" width="12.42578125" customWidth="1"/>
    <col min="9993" max="9993" width="9.85546875" bestFit="1" customWidth="1"/>
    <col min="9995" max="9996" width="9.85546875" bestFit="1" customWidth="1"/>
    <col min="10235" max="10235" width="3.7109375" customWidth="1"/>
    <col min="10236" max="10236" width="12.42578125" customWidth="1"/>
    <col min="10249" max="10249" width="9.85546875" bestFit="1" customWidth="1"/>
    <col min="10251" max="10252" width="9.85546875" bestFit="1" customWidth="1"/>
    <col min="10491" max="10491" width="3.7109375" customWidth="1"/>
    <col min="10492" max="10492" width="12.42578125" customWidth="1"/>
    <col min="10505" max="10505" width="9.85546875" bestFit="1" customWidth="1"/>
    <col min="10507" max="10508" width="9.85546875" bestFit="1" customWidth="1"/>
    <col min="10747" max="10747" width="3.7109375" customWidth="1"/>
    <col min="10748" max="10748" width="12.42578125" customWidth="1"/>
    <col min="10761" max="10761" width="9.85546875" bestFit="1" customWidth="1"/>
    <col min="10763" max="10764" width="9.85546875" bestFit="1" customWidth="1"/>
    <col min="11003" max="11003" width="3.7109375" customWidth="1"/>
    <col min="11004" max="11004" width="12.42578125" customWidth="1"/>
    <col min="11017" max="11017" width="9.85546875" bestFit="1" customWidth="1"/>
    <col min="11019" max="11020" width="9.85546875" bestFit="1" customWidth="1"/>
    <col min="11259" max="11259" width="3.7109375" customWidth="1"/>
    <col min="11260" max="11260" width="12.42578125" customWidth="1"/>
    <col min="11273" max="11273" width="9.85546875" bestFit="1" customWidth="1"/>
    <col min="11275" max="11276" width="9.85546875" bestFit="1" customWidth="1"/>
    <col min="11515" max="11515" width="3.7109375" customWidth="1"/>
    <col min="11516" max="11516" width="12.42578125" customWidth="1"/>
    <col min="11529" max="11529" width="9.85546875" bestFit="1" customWidth="1"/>
    <col min="11531" max="11532" width="9.85546875" bestFit="1" customWidth="1"/>
    <col min="11771" max="11771" width="3.7109375" customWidth="1"/>
    <col min="11772" max="11772" width="12.42578125" customWidth="1"/>
    <col min="11785" max="11785" width="9.85546875" bestFit="1" customWidth="1"/>
    <col min="11787" max="11788" width="9.85546875" bestFit="1" customWidth="1"/>
    <col min="12027" max="12027" width="3.7109375" customWidth="1"/>
    <col min="12028" max="12028" width="12.42578125" customWidth="1"/>
    <col min="12041" max="12041" width="9.85546875" bestFit="1" customWidth="1"/>
    <col min="12043" max="12044" width="9.85546875" bestFit="1" customWidth="1"/>
    <col min="12283" max="12283" width="3.7109375" customWidth="1"/>
    <col min="12284" max="12284" width="12.42578125" customWidth="1"/>
    <col min="12297" max="12297" width="9.85546875" bestFit="1" customWidth="1"/>
    <col min="12299" max="12300" width="9.85546875" bestFit="1" customWidth="1"/>
    <col min="12539" max="12539" width="3.7109375" customWidth="1"/>
    <col min="12540" max="12540" width="12.42578125" customWidth="1"/>
    <col min="12553" max="12553" width="9.85546875" bestFit="1" customWidth="1"/>
    <col min="12555" max="12556" width="9.85546875" bestFit="1" customWidth="1"/>
    <col min="12795" max="12795" width="3.7109375" customWidth="1"/>
    <col min="12796" max="12796" width="12.42578125" customWidth="1"/>
    <col min="12809" max="12809" width="9.85546875" bestFit="1" customWidth="1"/>
    <col min="12811" max="12812" width="9.85546875" bestFit="1" customWidth="1"/>
    <col min="13051" max="13051" width="3.7109375" customWidth="1"/>
    <col min="13052" max="13052" width="12.42578125" customWidth="1"/>
    <col min="13065" max="13065" width="9.85546875" bestFit="1" customWidth="1"/>
    <col min="13067" max="13068" width="9.85546875" bestFit="1" customWidth="1"/>
    <col min="13307" max="13307" width="3.7109375" customWidth="1"/>
    <col min="13308" max="13308" width="12.42578125" customWidth="1"/>
    <col min="13321" max="13321" width="9.85546875" bestFit="1" customWidth="1"/>
    <col min="13323" max="13324" width="9.85546875" bestFit="1" customWidth="1"/>
    <col min="13563" max="13563" width="3.7109375" customWidth="1"/>
    <col min="13564" max="13564" width="12.42578125" customWidth="1"/>
    <col min="13577" max="13577" width="9.85546875" bestFit="1" customWidth="1"/>
    <col min="13579" max="13580" width="9.85546875" bestFit="1" customWidth="1"/>
    <col min="13819" max="13819" width="3.7109375" customWidth="1"/>
    <col min="13820" max="13820" width="12.42578125" customWidth="1"/>
    <col min="13833" max="13833" width="9.85546875" bestFit="1" customWidth="1"/>
    <col min="13835" max="13836" width="9.85546875" bestFit="1" customWidth="1"/>
    <col min="14075" max="14075" width="3.7109375" customWidth="1"/>
    <col min="14076" max="14076" width="12.42578125" customWidth="1"/>
    <col min="14089" max="14089" width="9.85546875" bestFit="1" customWidth="1"/>
    <col min="14091" max="14092" width="9.85546875" bestFit="1" customWidth="1"/>
    <col min="14331" max="14331" width="3.7109375" customWidth="1"/>
    <col min="14332" max="14332" width="12.42578125" customWidth="1"/>
    <col min="14345" max="14345" width="9.85546875" bestFit="1" customWidth="1"/>
    <col min="14347" max="14348" width="9.85546875" bestFit="1" customWidth="1"/>
    <col min="14587" max="14587" width="3.7109375" customWidth="1"/>
    <col min="14588" max="14588" width="12.42578125" customWidth="1"/>
    <col min="14601" max="14601" width="9.85546875" bestFit="1" customWidth="1"/>
    <col min="14603" max="14604" width="9.85546875" bestFit="1" customWidth="1"/>
    <col min="14843" max="14843" width="3.7109375" customWidth="1"/>
    <col min="14844" max="14844" width="12.42578125" customWidth="1"/>
    <col min="14857" max="14857" width="9.85546875" bestFit="1" customWidth="1"/>
    <col min="14859" max="14860" width="9.85546875" bestFit="1" customWidth="1"/>
    <col min="15099" max="15099" width="3.7109375" customWidth="1"/>
    <col min="15100" max="15100" width="12.42578125" customWidth="1"/>
    <col min="15113" max="15113" width="9.85546875" bestFit="1" customWidth="1"/>
    <col min="15115" max="15116" width="9.85546875" bestFit="1" customWidth="1"/>
    <col min="15355" max="15355" width="3.7109375" customWidth="1"/>
    <col min="15356" max="15356" width="12.42578125" customWidth="1"/>
    <col min="15369" max="15369" width="9.85546875" bestFit="1" customWidth="1"/>
    <col min="15371" max="15372" width="9.85546875" bestFit="1" customWidth="1"/>
    <col min="15611" max="15611" width="3.7109375" customWidth="1"/>
    <col min="15612" max="15612" width="12.42578125" customWidth="1"/>
    <col min="15625" max="15625" width="9.85546875" bestFit="1" customWidth="1"/>
    <col min="15627" max="15628" width="9.85546875" bestFit="1" customWidth="1"/>
    <col min="15867" max="15867" width="3.7109375" customWidth="1"/>
    <col min="15868" max="15868" width="12.42578125" customWidth="1"/>
    <col min="15881" max="15881" width="9.85546875" bestFit="1" customWidth="1"/>
    <col min="15883" max="15884" width="9.85546875" bestFit="1" customWidth="1"/>
    <col min="16123" max="16123" width="3.7109375" customWidth="1"/>
    <col min="16124" max="16124" width="12.42578125" customWidth="1"/>
    <col min="16137" max="16137" width="9.85546875" bestFit="1" customWidth="1"/>
    <col min="16139" max="16140" width="9.85546875" bestFit="1" customWidth="1"/>
  </cols>
  <sheetData>
    <row r="1" spans="1:38" x14ac:dyDescent="0.25">
      <c r="W1" s="215"/>
    </row>
    <row r="2" spans="1:38" x14ac:dyDescent="0.25">
      <c r="B2" s="15" t="s">
        <v>226</v>
      </c>
      <c r="C2" s="45"/>
      <c r="D2" s="45"/>
      <c r="E2" s="45"/>
      <c r="F2" s="45"/>
      <c r="G2" s="45"/>
      <c r="H2" s="45"/>
      <c r="I2" s="45"/>
      <c r="J2" s="45"/>
      <c r="K2" s="45"/>
    </row>
    <row r="3" spans="1:38" x14ac:dyDescent="0.25">
      <c r="B3" s="15"/>
    </row>
    <row r="4" spans="1:38" x14ac:dyDescent="0.25">
      <c r="A4" s="2"/>
      <c r="B4" s="15" t="s">
        <v>140</v>
      </c>
      <c r="C4" s="45"/>
      <c r="D4" s="45"/>
      <c r="E4" s="45"/>
      <c r="F4" s="45"/>
      <c r="G4" s="45"/>
      <c r="H4" s="45"/>
      <c r="I4" s="45"/>
      <c r="J4" s="45"/>
      <c r="K4" s="45"/>
    </row>
    <row r="5" spans="1:38" x14ac:dyDescent="0.25">
      <c r="A5" s="2"/>
      <c r="B5" s="15" t="s">
        <v>183</v>
      </c>
    </row>
    <row r="6" spans="1:38" x14ac:dyDescent="0.25">
      <c r="A6" s="2"/>
      <c r="B6" s="15" t="s">
        <v>198</v>
      </c>
    </row>
    <row r="7" spans="1:38" x14ac:dyDescent="0.25">
      <c r="B7" s="15" t="s">
        <v>98</v>
      </c>
    </row>
    <row r="9" spans="1:38" s="129" customFormat="1" ht="12" x14ac:dyDescent="0.2">
      <c r="A9" s="1"/>
      <c r="B9" s="179" t="s">
        <v>172</v>
      </c>
      <c r="C9" s="270">
        <v>2011</v>
      </c>
      <c r="D9" s="270"/>
      <c r="E9" s="286"/>
      <c r="F9" s="270">
        <v>2012</v>
      </c>
      <c r="G9" s="270"/>
      <c r="H9" s="286"/>
      <c r="I9" s="270">
        <v>2013</v>
      </c>
      <c r="J9" s="270"/>
      <c r="K9" s="286"/>
      <c r="L9" s="270">
        <v>2014</v>
      </c>
      <c r="M9" s="270"/>
      <c r="N9" s="286"/>
      <c r="O9" s="270">
        <v>2015</v>
      </c>
      <c r="P9" s="270"/>
      <c r="Q9" s="286"/>
      <c r="R9" s="287">
        <v>2016</v>
      </c>
      <c r="S9" s="270"/>
      <c r="T9" s="286"/>
      <c r="U9" s="287">
        <v>2017</v>
      </c>
      <c r="V9" s="270"/>
      <c r="W9" s="286"/>
      <c r="X9" s="287">
        <v>2018</v>
      </c>
      <c r="Y9" s="270"/>
      <c r="Z9" s="286"/>
      <c r="AA9" s="287">
        <v>2019</v>
      </c>
      <c r="AB9" s="270"/>
      <c r="AC9" s="286"/>
      <c r="AD9" s="287">
        <v>2020</v>
      </c>
      <c r="AE9" s="270"/>
      <c r="AF9" s="286"/>
      <c r="AG9" s="270">
        <v>2021</v>
      </c>
      <c r="AH9" s="270"/>
      <c r="AI9" s="270"/>
      <c r="AJ9" s="270">
        <v>2022</v>
      </c>
      <c r="AK9" s="270"/>
      <c r="AL9" s="270"/>
    </row>
    <row r="10" spans="1:38" s="129" customFormat="1" ht="12" x14ac:dyDescent="0.2">
      <c r="A10" s="1"/>
      <c r="B10" s="208" t="s">
        <v>185</v>
      </c>
      <c r="C10" s="71" t="s">
        <v>88</v>
      </c>
      <c r="D10" s="71" t="s">
        <v>89</v>
      </c>
      <c r="E10" s="209" t="s">
        <v>90</v>
      </c>
      <c r="F10" s="71" t="s">
        <v>88</v>
      </c>
      <c r="G10" s="71" t="s">
        <v>89</v>
      </c>
      <c r="H10" s="209" t="s">
        <v>90</v>
      </c>
      <c r="I10" s="71" t="s">
        <v>88</v>
      </c>
      <c r="J10" s="71" t="s">
        <v>89</v>
      </c>
      <c r="K10" s="209" t="s">
        <v>90</v>
      </c>
      <c r="L10" s="71" t="s">
        <v>88</v>
      </c>
      <c r="M10" s="71" t="s">
        <v>89</v>
      </c>
      <c r="N10" s="209" t="s">
        <v>90</v>
      </c>
      <c r="O10" s="71" t="s">
        <v>88</v>
      </c>
      <c r="P10" s="71" t="s">
        <v>89</v>
      </c>
      <c r="Q10" s="209" t="s">
        <v>90</v>
      </c>
      <c r="R10" s="71" t="s">
        <v>88</v>
      </c>
      <c r="S10" s="71" t="s">
        <v>89</v>
      </c>
      <c r="T10" s="209" t="s">
        <v>90</v>
      </c>
      <c r="U10" s="216" t="s">
        <v>88</v>
      </c>
      <c r="V10" s="71" t="s">
        <v>89</v>
      </c>
      <c r="W10" s="209" t="s">
        <v>90</v>
      </c>
      <c r="X10" s="71" t="s">
        <v>88</v>
      </c>
      <c r="Y10" s="71" t="s">
        <v>89</v>
      </c>
      <c r="Z10" s="209" t="s">
        <v>90</v>
      </c>
      <c r="AA10" s="71" t="s">
        <v>88</v>
      </c>
      <c r="AB10" s="71" t="s">
        <v>89</v>
      </c>
      <c r="AC10" s="209" t="s">
        <v>90</v>
      </c>
      <c r="AD10" s="216" t="s">
        <v>88</v>
      </c>
      <c r="AE10" s="71" t="s">
        <v>89</v>
      </c>
      <c r="AF10" s="209" t="s">
        <v>90</v>
      </c>
      <c r="AG10" s="71" t="s">
        <v>88</v>
      </c>
      <c r="AH10" s="71" t="s">
        <v>89</v>
      </c>
      <c r="AI10" s="71" t="s">
        <v>90</v>
      </c>
      <c r="AJ10" s="71" t="s">
        <v>88</v>
      </c>
      <c r="AK10" s="71" t="s">
        <v>89</v>
      </c>
      <c r="AL10" s="71" t="s">
        <v>90</v>
      </c>
    </row>
    <row r="11" spans="1:38" x14ac:dyDescent="0.25">
      <c r="B11" s="51" t="s">
        <v>186</v>
      </c>
      <c r="C11" s="160">
        <v>58</v>
      </c>
      <c r="D11" s="160">
        <v>32</v>
      </c>
      <c r="E11" s="210">
        <v>90</v>
      </c>
      <c r="F11" s="160">
        <v>43</v>
      </c>
      <c r="G11" s="160">
        <v>24</v>
      </c>
      <c r="H11" s="210">
        <v>67</v>
      </c>
      <c r="I11" s="160">
        <v>64</v>
      </c>
      <c r="J11" s="160">
        <v>33</v>
      </c>
      <c r="K11" s="210">
        <v>97</v>
      </c>
      <c r="L11" s="160">
        <v>81</v>
      </c>
      <c r="M11" s="160">
        <v>49</v>
      </c>
      <c r="N11" s="210">
        <v>130</v>
      </c>
      <c r="O11" s="160">
        <v>32</v>
      </c>
      <c r="P11" s="160">
        <v>26</v>
      </c>
      <c r="Q11" s="210">
        <v>58</v>
      </c>
      <c r="R11" s="160">
        <v>53</v>
      </c>
      <c r="S11" s="160">
        <v>39</v>
      </c>
      <c r="T11" s="210">
        <v>92</v>
      </c>
      <c r="U11" s="217">
        <v>44</v>
      </c>
      <c r="V11" s="160">
        <v>28</v>
      </c>
      <c r="W11" s="210">
        <v>72</v>
      </c>
      <c r="X11" s="160">
        <v>62</v>
      </c>
      <c r="Y11" s="160">
        <v>31</v>
      </c>
      <c r="Z11" s="210">
        <v>93</v>
      </c>
      <c r="AA11" s="160">
        <v>57</v>
      </c>
      <c r="AB11" s="160">
        <v>43</v>
      </c>
      <c r="AC11" s="210">
        <v>100</v>
      </c>
      <c r="AD11" s="217">
        <v>43</v>
      </c>
      <c r="AE11" s="160">
        <v>28</v>
      </c>
      <c r="AF11" s="210">
        <v>71</v>
      </c>
      <c r="AG11" s="160">
        <v>49</v>
      </c>
      <c r="AH11" s="160">
        <v>25</v>
      </c>
      <c r="AI11" s="210">
        <v>74</v>
      </c>
      <c r="AJ11" s="160">
        <v>55</v>
      </c>
      <c r="AK11" s="160">
        <v>33</v>
      </c>
      <c r="AL11" s="211">
        <v>88</v>
      </c>
    </row>
    <row r="12" spans="1:38" x14ac:dyDescent="0.25">
      <c r="B12" s="51" t="s">
        <v>187</v>
      </c>
      <c r="C12" s="166">
        <v>51</v>
      </c>
      <c r="D12" s="166">
        <v>36</v>
      </c>
      <c r="E12" s="212">
        <v>87</v>
      </c>
      <c r="F12" s="166">
        <v>85</v>
      </c>
      <c r="G12" s="166">
        <v>36</v>
      </c>
      <c r="H12" s="212">
        <v>121</v>
      </c>
      <c r="I12" s="166">
        <v>68</v>
      </c>
      <c r="J12" s="166">
        <v>25</v>
      </c>
      <c r="K12" s="212">
        <v>93</v>
      </c>
      <c r="L12" s="166">
        <v>78</v>
      </c>
      <c r="M12" s="166">
        <v>46</v>
      </c>
      <c r="N12" s="212">
        <v>124</v>
      </c>
      <c r="O12" s="166">
        <v>73</v>
      </c>
      <c r="P12" s="166">
        <v>31</v>
      </c>
      <c r="Q12" s="212">
        <v>104</v>
      </c>
      <c r="R12" s="166">
        <v>73</v>
      </c>
      <c r="S12" s="166">
        <v>29</v>
      </c>
      <c r="T12" s="212">
        <v>102</v>
      </c>
      <c r="U12" s="218">
        <v>45</v>
      </c>
      <c r="V12" s="166">
        <v>28</v>
      </c>
      <c r="W12" s="212">
        <v>73</v>
      </c>
      <c r="X12" s="166">
        <v>57</v>
      </c>
      <c r="Y12" s="166">
        <v>26</v>
      </c>
      <c r="Z12" s="212">
        <v>83</v>
      </c>
      <c r="AA12" s="166">
        <v>46</v>
      </c>
      <c r="AB12" s="166">
        <v>23</v>
      </c>
      <c r="AC12" s="212">
        <v>69</v>
      </c>
      <c r="AD12" s="218">
        <v>63</v>
      </c>
      <c r="AE12" s="166">
        <v>53</v>
      </c>
      <c r="AF12" s="212">
        <v>116</v>
      </c>
      <c r="AG12" s="166">
        <v>43</v>
      </c>
      <c r="AH12" s="166">
        <v>22</v>
      </c>
      <c r="AI12" s="212">
        <v>65</v>
      </c>
      <c r="AJ12" s="166">
        <v>71</v>
      </c>
      <c r="AK12" s="166">
        <v>28</v>
      </c>
      <c r="AL12" s="190">
        <v>99</v>
      </c>
    </row>
    <row r="13" spans="1:38" x14ac:dyDescent="0.25">
      <c r="B13" s="51" t="s">
        <v>188</v>
      </c>
      <c r="C13" s="166">
        <v>78</v>
      </c>
      <c r="D13" s="166">
        <v>61</v>
      </c>
      <c r="E13" s="212">
        <v>139</v>
      </c>
      <c r="F13" s="166">
        <v>83</v>
      </c>
      <c r="G13" s="166">
        <v>61</v>
      </c>
      <c r="H13" s="212">
        <v>144</v>
      </c>
      <c r="I13" s="166">
        <v>62</v>
      </c>
      <c r="J13" s="166">
        <v>34</v>
      </c>
      <c r="K13" s="212">
        <v>96</v>
      </c>
      <c r="L13" s="166">
        <v>79</v>
      </c>
      <c r="M13" s="166">
        <v>34</v>
      </c>
      <c r="N13" s="212">
        <v>113</v>
      </c>
      <c r="O13" s="166">
        <v>33</v>
      </c>
      <c r="P13" s="166">
        <v>41</v>
      </c>
      <c r="Q13" s="212">
        <v>74</v>
      </c>
      <c r="R13" s="166">
        <v>51</v>
      </c>
      <c r="S13" s="166">
        <v>22</v>
      </c>
      <c r="T13" s="212">
        <v>73</v>
      </c>
      <c r="U13" s="218">
        <v>60</v>
      </c>
      <c r="V13" s="166">
        <v>37</v>
      </c>
      <c r="W13" s="212">
        <v>97</v>
      </c>
      <c r="X13" s="166">
        <v>97</v>
      </c>
      <c r="Y13" s="166">
        <v>23</v>
      </c>
      <c r="Z13" s="212">
        <v>120</v>
      </c>
      <c r="AA13" s="166">
        <v>75</v>
      </c>
      <c r="AB13" s="166">
        <v>49</v>
      </c>
      <c r="AC13" s="212">
        <v>124</v>
      </c>
      <c r="AD13" s="218">
        <v>28</v>
      </c>
      <c r="AE13" s="166">
        <v>39</v>
      </c>
      <c r="AF13" s="212">
        <v>67</v>
      </c>
      <c r="AG13" s="166">
        <v>47</v>
      </c>
      <c r="AH13" s="166">
        <v>23</v>
      </c>
      <c r="AI13" s="212">
        <v>70</v>
      </c>
      <c r="AJ13" s="166">
        <v>180</v>
      </c>
      <c r="AK13" s="166">
        <v>94</v>
      </c>
      <c r="AL13" s="190">
        <v>274</v>
      </c>
    </row>
    <row r="14" spans="1:38" x14ac:dyDescent="0.25">
      <c r="B14" s="51" t="s">
        <v>189</v>
      </c>
      <c r="C14" s="166">
        <v>71</v>
      </c>
      <c r="D14" s="166">
        <v>44</v>
      </c>
      <c r="E14" s="212">
        <v>115</v>
      </c>
      <c r="F14" s="166">
        <v>71</v>
      </c>
      <c r="G14" s="166">
        <v>47</v>
      </c>
      <c r="H14" s="212">
        <v>118</v>
      </c>
      <c r="I14" s="166">
        <v>65</v>
      </c>
      <c r="J14" s="166">
        <v>39</v>
      </c>
      <c r="K14" s="212">
        <v>104</v>
      </c>
      <c r="L14" s="166">
        <v>82</v>
      </c>
      <c r="M14" s="166">
        <v>56</v>
      </c>
      <c r="N14" s="212">
        <v>138</v>
      </c>
      <c r="O14" s="166">
        <v>45</v>
      </c>
      <c r="P14" s="166">
        <v>85</v>
      </c>
      <c r="Q14" s="212">
        <v>130</v>
      </c>
      <c r="R14" s="166">
        <v>34</v>
      </c>
      <c r="S14" s="166">
        <v>18</v>
      </c>
      <c r="T14" s="212">
        <v>52</v>
      </c>
      <c r="U14" s="218">
        <v>40</v>
      </c>
      <c r="V14" s="166">
        <v>27</v>
      </c>
      <c r="W14" s="212">
        <v>67</v>
      </c>
      <c r="X14" s="166">
        <v>120</v>
      </c>
      <c r="Y14" s="166">
        <v>37</v>
      </c>
      <c r="Z14" s="212">
        <v>157</v>
      </c>
      <c r="AA14" s="166">
        <v>63</v>
      </c>
      <c r="AB14" s="166">
        <v>37</v>
      </c>
      <c r="AC14" s="212">
        <v>100</v>
      </c>
      <c r="AD14" s="218">
        <v>7</v>
      </c>
      <c r="AE14" s="166">
        <v>4</v>
      </c>
      <c r="AF14" s="212">
        <v>11</v>
      </c>
      <c r="AG14" s="166">
        <v>27</v>
      </c>
      <c r="AH14" s="166">
        <v>30</v>
      </c>
      <c r="AI14" s="212">
        <v>57</v>
      </c>
      <c r="AJ14" s="166">
        <v>62</v>
      </c>
      <c r="AK14" s="166">
        <v>34</v>
      </c>
      <c r="AL14" s="190">
        <v>96</v>
      </c>
    </row>
    <row r="15" spans="1:38" x14ac:dyDescent="0.25">
      <c r="B15" s="51" t="s">
        <v>190</v>
      </c>
      <c r="C15" s="166">
        <v>59</v>
      </c>
      <c r="D15" s="166">
        <v>42</v>
      </c>
      <c r="E15" s="212">
        <v>101</v>
      </c>
      <c r="F15" s="166">
        <v>79</v>
      </c>
      <c r="G15" s="166">
        <v>45</v>
      </c>
      <c r="H15" s="212">
        <v>124</v>
      </c>
      <c r="I15" s="166">
        <v>70</v>
      </c>
      <c r="J15" s="166">
        <v>55</v>
      </c>
      <c r="K15" s="212">
        <v>125</v>
      </c>
      <c r="L15" s="166">
        <v>61</v>
      </c>
      <c r="M15" s="166">
        <v>15</v>
      </c>
      <c r="N15" s="212">
        <v>76</v>
      </c>
      <c r="O15" s="166">
        <v>19</v>
      </c>
      <c r="P15" s="166">
        <v>8</v>
      </c>
      <c r="Q15" s="212">
        <v>27</v>
      </c>
      <c r="R15" s="166">
        <v>57</v>
      </c>
      <c r="S15" s="166">
        <v>53</v>
      </c>
      <c r="T15" s="212">
        <v>110</v>
      </c>
      <c r="U15" s="218">
        <v>28</v>
      </c>
      <c r="V15" s="166">
        <v>23</v>
      </c>
      <c r="W15" s="212">
        <v>51</v>
      </c>
      <c r="X15" s="166">
        <v>73</v>
      </c>
      <c r="Y15" s="166">
        <v>47</v>
      </c>
      <c r="Z15" s="212">
        <v>120</v>
      </c>
      <c r="AA15" s="166">
        <v>38</v>
      </c>
      <c r="AB15" s="166">
        <v>51</v>
      </c>
      <c r="AC15" s="212">
        <v>89</v>
      </c>
      <c r="AD15" s="218">
        <v>22</v>
      </c>
      <c r="AE15" s="166">
        <v>17</v>
      </c>
      <c r="AF15" s="212">
        <v>39</v>
      </c>
      <c r="AG15" s="166">
        <v>19</v>
      </c>
      <c r="AH15" s="166">
        <v>11</v>
      </c>
      <c r="AI15" s="212">
        <v>30</v>
      </c>
      <c r="AJ15" s="166">
        <v>51</v>
      </c>
      <c r="AK15" s="166">
        <v>39</v>
      </c>
      <c r="AL15" s="190">
        <v>90</v>
      </c>
    </row>
    <row r="16" spans="1:38" x14ac:dyDescent="0.25">
      <c r="B16" s="51" t="s">
        <v>191</v>
      </c>
      <c r="C16" s="166">
        <v>78</v>
      </c>
      <c r="D16" s="166">
        <v>54</v>
      </c>
      <c r="E16" s="212">
        <v>132</v>
      </c>
      <c r="F16" s="166">
        <v>57</v>
      </c>
      <c r="G16" s="166">
        <v>39</v>
      </c>
      <c r="H16" s="212">
        <v>96</v>
      </c>
      <c r="I16" s="166">
        <v>67</v>
      </c>
      <c r="J16" s="166">
        <v>38</v>
      </c>
      <c r="K16" s="212">
        <v>105</v>
      </c>
      <c r="L16" s="166">
        <v>78</v>
      </c>
      <c r="M16" s="166">
        <v>75</v>
      </c>
      <c r="N16" s="212">
        <v>153</v>
      </c>
      <c r="O16" s="166">
        <v>59</v>
      </c>
      <c r="P16" s="166">
        <v>40</v>
      </c>
      <c r="Q16" s="212">
        <v>99</v>
      </c>
      <c r="R16" s="166">
        <v>43</v>
      </c>
      <c r="S16" s="166">
        <v>33</v>
      </c>
      <c r="T16" s="212">
        <v>76</v>
      </c>
      <c r="U16" s="218">
        <v>40</v>
      </c>
      <c r="V16" s="166">
        <v>41</v>
      </c>
      <c r="W16" s="212">
        <v>81</v>
      </c>
      <c r="X16" s="166">
        <v>43</v>
      </c>
      <c r="Y16" s="166">
        <v>22</v>
      </c>
      <c r="Z16" s="212">
        <v>65</v>
      </c>
      <c r="AA16" s="166">
        <v>44</v>
      </c>
      <c r="AB16" s="166">
        <v>37</v>
      </c>
      <c r="AC16" s="212">
        <v>81</v>
      </c>
      <c r="AD16" s="218">
        <v>30</v>
      </c>
      <c r="AE16" s="166">
        <v>30</v>
      </c>
      <c r="AF16" s="212">
        <v>60</v>
      </c>
      <c r="AG16" s="166">
        <v>64</v>
      </c>
      <c r="AH16" s="166">
        <v>39</v>
      </c>
      <c r="AI16" s="212">
        <v>103</v>
      </c>
      <c r="AJ16" s="166">
        <v>55</v>
      </c>
      <c r="AK16" s="166">
        <v>43</v>
      </c>
      <c r="AL16" s="190">
        <v>98</v>
      </c>
    </row>
    <row r="17" spans="2:38" x14ac:dyDescent="0.25">
      <c r="B17" s="51" t="s">
        <v>192</v>
      </c>
      <c r="C17" s="166">
        <v>94</v>
      </c>
      <c r="D17" s="166">
        <v>37</v>
      </c>
      <c r="E17" s="212">
        <v>131</v>
      </c>
      <c r="F17" s="166">
        <v>63</v>
      </c>
      <c r="G17" s="166">
        <v>35</v>
      </c>
      <c r="H17" s="212">
        <v>98</v>
      </c>
      <c r="I17" s="166">
        <v>23</v>
      </c>
      <c r="J17" s="166">
        <v>15</v>
      </c>
      <c r="K17" s="212">
        <v>38</v>
      </c>
      <c r="L17" s="166">
        <v>81</v>
      </c>
      <c r="M17" s="166">
        <v>58</v>
      </c>
      <c r="N17" s="212">
        <v>139</v>
      </c>
      <c r="O17" s="166">
        <v>94</v>
      </c>
      <c r="P17" s="166">
        <v>73</v>
      </c>
      <c r="Q17" s="212">
        <v>167</v>
      </c>
      <c r="R17" s="166">
        <v>61</v>
      </c>
      <c r="S17" s="166">
        <v>44</v>
      </c>
      <c r="T17" s="212">
        <v>105</v>
      </c>
      <c r="U17" s="218">
        <v>87</v>
      </c>
      <c r="V17" s="166">
        <v>55</v>
      </c>
      <c r="W17" s="212">
        <v>142</v>
      </c>
      <c r="X17" s="166">
        <v>136</v>
      </c>
      <c r="Y17" s="166">
        <v>48</v>
      </c>
      <c r="Z17" s="212">
        <v>184</v>
      </c>
      <c r="AA17" s="166">
        <v>80</v>
      </c>
      <c r="AB17" s="166">
        <v>46</v>
      </c>
      <c r="AC17" s="212">
        <v>126</v>
      </c>
      <c r="AD17" s="218">
        <v>16</v>
      </c>
      <c r="AE17" s="166">
        <v>5</v>
      </c>
      <c r="AF17" s="212">
        <v>21</v>
      </c>
      <c r="AG17" s="166">
        <v>24</v>
      </c>
      <c r="AH17" s="166">
        <v>20</v>
      </c>
      <c r="AI17" s="212">
        <v>44</v>
      </c>
      <c r="AJ17" s="166">
        <v>57</v>
      </c>
      <c r="AK17" s="166">
        <v>40</v>
      </c>
      <c r="AL17" s="190">
        <v>97</v>
      </c>
    </row>
    <row r="18" spans="2:38" x14ac:dyDescent="0.25">
      <c r="B18" s="51" t="s">
        <v>193</v>
      </c>
      <c r="C18" s="166">
        <v>72</v>
      </c>
      <c r="D18" s="166">
        <v>38</v>
      </c>
      <c r="E18" s="212">
        <v>110</v>
      </c>
      <c r="F18" s="166">
        <v>58</v>
      </c>
      <c r="G18" s="166">
        <v>33</v>
      </c>
      <c r="H18" s="212">
        <v>91</v>
      </c>
      <c r="I18" s="166">
        <v>85</v>
      </c>
      <c r="J18" s="166">
        <v>51</v>
      </c>
      <c r="K18" s="212">
        <v>136</v>
      </c>
      <c r="L18" s="166">
        <v>62</v>
      </c>
      <c r="M18" s="166">
        <v>18</v>
      </c>
      <c r="N18" s="212">
        <v>80</v>
      </c>
      <c r="O18" s="166">
        <v>50</v>
      </c>
      <c r="P18" s="166">
        <v>22</v>
      </c>
      <c r="Q18" s="212">
        <v>72</v>
      </c>
      <c r="R18" s="166">
        <v>56</v>
      </c>
      <c r="S18" s="166">
        <v>30</v>
      </c>
      <c r="T18" s="212">
        <v>86</v>
      </c>
      <c r="U18" s="218">
        <v>41</v>
      </c>
      <c r="V18" s="166">
        <v>24</v>
      </c>
      <c r="W18" s="212">
        <v>65</v>
      </c>
      <c r="X18" s="166">
        <v>76</v>
      </c>
      <c r="Y18" s="166">
        <v>29</v>
      </c>
      <c r="Z18" s="212">
        <v>105</v>
      </c>
      <c r="AA18" s="166">
        <v>46</v>
      </c>
      <c r="AB18" s="166">
        <v>32</v>
      </c>
      <c r="AC18" s="212">
        <v>78</v>
      </c>
      <c r="AD18" s="218">
        <v>24</v>
      </c>
      <c r="AE18" s="166">
        <v>23</v>
      </c>
      <c r="AF18" s="212">
        <v>47</v>
      </c>
      <c r="AG18" s="166">
        <v>58</v>
      </c>
      <c r="AH18" s="166">
        <v>33</v>
      </c>
      <c r="AI18" s="212">
        <v>91</v>
      </c>
      <c r="AJ18" s="166">
        <v>51</v>
      </c>
      <c r="AK18" s="166">
        <v>40</v>
      </c>
      <c r="AL18" s="190">
        <v>91</v>
      </c>
    </row>
    <row r="19" spans="2:38" x14ac:dyDescent="0.25">
      <c r="B19" s="51" t="s">
        <v>194</v>
      </c>
      <c r="C19" s="166">
        <v>68</v>
      </c>
      <c r="D19" s="166">
        <v>41</v>
      </c>
      <c r="E19" s="212">
        <v>109</v>
      </c>
      <c r="F19" s="166">
        <v>48</v>
      </c>
      <c r="G19" s="166">
        <v>41</v>
      </c>
      <c r="H19" s="212">
        <v>89</v>
      </c>
      <c r="I19" s="166">
        <v>61</v>
      </c>
      <c r="J19" s="166">
        <v>39</v>
      </c>
      <c r="K19" s="212">
        <v>100</v>
      </c>
      <c r="L19" s="166">
        <v>63</v>
      </c>
      <c r="M19" s="166">
        <v>21</v>
      </c>
      <c r="N19" s="212">
        <v>84</v>
      </c>
      <c r="O19" s="166">
        <v>52</v>
      </c>
      <c r="P19" s="166">
        <v>71</v>
      </c>
      <c r="Q19" s="212">
        <v>123</v>
      </c>
      <c r="R19" s="166">
        <v>72</v>
      </c>
      <c r="S19" s="166">
        <v>57</v>
      </c>
      <c r="T19" s="212">
        <v>129</v>
      </c>
      <c r="U19" s="218">
        <v>20</v>
      </c>
      <c r="V19" s="166">
        <v>14</v>
      </c>
      <c r="W19" s="212">
        <v>34</v>
      </c>
      <c r="X19" s="166">
        <v>102</v>
      </c>
      <c r="Y19" s="166">
        <v>20</v>
      </c>
      <c r="Z19" s="212">
        <v>122</v>
      </c>
      <c r="AA19" s="166">
        <v>42</v>
      </c>
      <c r="AB19" s="166">
        <v>16</v>
      </c>
      <c r="AC19" s="212">
        <v>58</v>
      </c>
      <c r="AD19" s="218">
        <v>49</v>
      </c>
      <c r="AE19" s="166">
        <v>45</v>
      </c>
      <c r="AF19" s="212">
        <v>94</v>
      </c>
      <c r="AG19" s="166">
        <v>53</v>
      </c>
      <c r="AH19" s="166">
        <v>38</v>
      </c>
      <c r="AI19" s="212">
        <v>91</v>
      </c>
      <c r="AJ19" s="166">
        <v>33</v>
      </c>
      <c r="AK19" s="166">
        <v>27</v>
      </c>
      <c r="AL19" s="190">
        <v>60</v>
      </c>
    </row>
    <row r="20" spans="2:38" x14ac:dyDescent="0.25">
      <c r="B20" s="51" t="s">
        <v>195</v>
      </c>
      <c r="C20" s="166">
        <v>58</v>
      </c>
      <c r="D20" s="166">
        <v>30</v>
      </c>
      <c r="E20" s="212">
        <v>88</v>
      </c>
      <c r="F20" s="166">
        <v>39</v>
      </c>
      <c r="G20" s="166">
        <v>32</v>
      </c>
      <c r="H20" s="212">
        <v>71</v>
      </c>
      <c r="I20" s="166">
        <v>97</v>
      </c>
      <c r="J20" s="166">
        <v>59</v>
      </c>
      <c r="K20" s="212">
        <v>156</v>
      </c>
      <c r="L20" s="166">
        <v>78</v>
      </c>
      <c r="M20" s="166">
        <v>37</v>
      </c>
      <c r="N20" s="212">
        <v>115</v>
      </c>
      <c r="O20" s="166">
        <v>102</v>
      </c>
      <c r="P20" s="166">
        <v>60</v>
      </c>
      <c r="Q20" s="212">
        <v>162</v>
      </c>
      <c r="R20" s="166">
        <v>62</v>
      </c>
      <c r="S20" s="166">
        <v>43</v>
      </c>
      <c r="T20" s="212">
        <v>105</v>
      </c>
      <c r="U20" s="218">
        <v>26</v>
      </c>
      <c r="V20" s="166">
        <v>10</v>
      </c>
      <c r="W20" s="212">
        <v>36</v>
      </c>
      <c r="X20" s="166">
        <v>65</v>
      </c>
      <c r="Y20" s="166">
        <v>29</v>
      </c>
      <c r="Z20" s="212">
        <v>94</v>
      </c>
      <c r="AA20" s="166">
        <v>50</v>
      </c>
      <c r="AB20" s="166">
        <v>27</v>
      </c>
      <c r="AC20" s="212">
        <v>77</v>
      </c>
      <c r="AD20" s="218">
        <v>39</v>
      </c>
      <c r="AE20" s="166">
        <v>21</v>
      </c>
      <c r="AF20" s="212">
        <v>60</v>
      </c>
      <c r="AG20" s="166">
        <v>31</v>
      </c>
      <c r="AH20" s="166">
        <v>16</v>
      </c>
      <c r="AI20" s="212">
        <v>47</v>
      </c>
      <c r="AJ20" s="166">
        <v>39</v>
      </c>
      <c r="AK20" s="166">
        <v>24</v>
      </c>
      <c r="AL20" s="190">
        <v>63</v>
      </c>
    </row>
    <row r="21" spans="2:38" x14ac:dyDescent="0.25">
      <c r="B21" s="51" t="s">
        <v>196</v>
      </c>
      <c r="C21" s="166">
        <v>78</v>
      </c>
      <c r="D21" s="166">
        <v>40</v>
      </c>
      <c r="E21" s="212">
        <v>118</v>
      </c>
      <c r="F21" s="166">
        <v>112</v>
      </c>
      <c r="G21" s="166">
        <v>49</v>
      </c>
      <c r="H21" s="212">
        <v>161</v>
      </c>
      <c r="I21" s="166">
        <v>43</v>
      </c>
      <c r="J21" s="166">
        <v>14</v>
      </c>
      <c r="K21" s="212">
        <v>57</v>
      </c>
      <c r="L21" s="166">
        <v>34</v>
      </c>
      <c r="M21" s="166">
        <v>23</v>
      </c>
      <c r="N21" s="212">
        <v>57</v>
      </c>
      <c r="O21" s="166">
        <v>61</v>
      </c>
      <c r="P21" s="166">
        <v>29</v>
      </c>
      <c r="Q21" s="212">
        <v>90</v>
      </c>
      <c r="R21" s="166">
        <v>70</v>
      </c>
      <c r="S21" s="166">
        <v>32</v>
      </c>
      <c r="T21" s="212">
        <v>102</v>
      </c>
      <c r="U21" s="218">
        <v>37</v>
      </c>
      <c r="V21" s="166">
        <v>14</v>
      </c>
      <c r="W21" s="212">
        <v>51</v>
      </c>
      <c r="X21" s="166">
        <v>123</v>
      </c>
      <c r="Y21" s="166">
        <v>41</v>
      </c>
      <c r="Z21" s="212">
        <v>164</v>
      </c>
      <c r="AA21" s="166">
        <v>45</v>
      </c>
      <c r="AB21" s="166">
        <v>7</v>
      </c>
      <c r="AC21" s="212">
        <v>52</v>
      </c>
      <c r="AD21" s="218">
        <v>23</v>
      </c>
      <c r="AE21" s="166">
        <v>17</v>
      </c>
      <c r="AF21" s="212">
        <v>40</v>
      </c>
      <c r="AG21" s="166">
        <v>83</v>
      </c>
      <c r="AH21" s="166">
        <v>37</v>
      </c>
      <c r="AI21" s="212">
        <v>120</v>
      </c>
      <c r="AJ21" s="166">
        <v>97</v>
      </c>
      <c r="AK21" s="166">
        <v>44</v>
      </c>
      <c r="AL21" s="190">
        <v>141</v>
      </c>
    </row>
    <row r="22" spans="2:38" x14ac:dyDescent="0.25">
      <c r="B22" s="51" t="s">
        <v>197</v>
      </c>
      <c r="C22" s="166">
        <v>106</v>
      </c>
      <c r="D22" s="166">
        <v>45</v>
      </c>
      <c r="E22" s="212">
        <v>151</v>
      </c>
      <c r="F22" s="166">
        <v>70</v>
      </c>
      <c r="G22" s="166">
        <v>39</v>
      </c>
      <c r="H22" s="212">
        <v>109</v>
      </c>
      <c r="I22" s="166">
        <v>19</v>
      </c>
      <c r="J22" s="166">
        <v>10</v>
      </c>
      <c r="K22" s="212">
        <v>29</v>
      </c>
      <c r="L22" s="166">
        <v>71</v>
      </c>
      <c r="M22" s="166">
        <v>42</v>
      </c>
      <c r="N22" s="212">
        <v>113</v>
      </c>
      <c r="O22" s="166">
        <v>92</v>
      </c>
      <c r="P22" s="166">
        <v>39</v>
      </c>
      <c r="Q22" s="212">
        <v>131</v>
      </c>
      <c r="R22" s="166">
        <v>52</v>
      </c>
      <c r="S22" s="166">
        <v>24</v>
      </c>
      <c r="T22" s="212">
        <v>76</v>
      </c>
      <c r="U22" s="218">
        <v>46</v>
      </c>
      <c r="V22" s="166">
        <v>35</v>
      </c>
      <c r="W22" s="212">
        <v>81</v>
      </c>
      <c r="X22" s="166">
        <v>60</v>
      </c>
      <c r="Y22" s="166">
        <v>27</v>
      </c>
      <c r="Z22" s="212">
        <v>87</v>
      </c>
      <c r="AA22" s="166">
        <v>59</v>
      </c>
      <c r="AB22" s="166">
        <v>37</v>
      </c>
      <c r="AC22" s="212">
        <v>96</v>
      </c>
      <c r="AD22" s="218">
        <v>31</v>
      </c>
      <c r="AE22" s="166">
        <v>12</v>
      </c>
      <c r="AF22" s="212">
        <v>43</v>
      </c>
      <c r="AG22" s="166">
        <v>50</v>
      </c>
      <c r="AH22" s="166">
        <v>19</v>
      </c>
      <c r="AI22" s="212">
        <v>69</v>
      </c>
      <c r="AJ22" s="166">
        <v>67</v>
      </c>
      <c r="AK22" s="166">
        <v>26</v>
      </c>
      <c r="AL22" s="190">
        <v>93</v>
      </c>
    </row>
    <row r="23" spans="2:38" ht="15.75" thickBot="1" x14ac:dyDescent="0.3">
      <c r="B23" s="213" t="s">
        <v>90</v>
      </c>
      <c r="C23" s="207">
        <v>871</v>
      </c>
      <c r="D23" s="207">
        <v>500</v>
      </c>
      <c r="E23" s="214">
        <v>1371</v>
      </c>
      <c r="F23" s="207">
        <v>808</v>
      </c>
      <c r="G23" s="207">
        <v>481</v>
      </c>
      <c r="H23" s="214">
        <v>1289</v>
      </c>
      <c r="I23" s="207">
        <v>724</v>
      </c>
      <c r="J23" s="207">
        <v>412</v>
      </c>
      <c r="K23" s="214">
        <v>1136</v>
      </c>
      <c r="L23" s="207">
        <v>848</v>
      </c>
      <c r="M23" s="207">
        <v>474</v>
      </c>
      <c r="N23" s="214">
        <v>1322</v>
      </c>
      <c r="O23" s="207">
        <v>712</v>
      </c>
      <c r="P23" s="207">
        <v>525</v>
      </c>
      <c r="Q23" s="214">
        <v>1237</v>
      </c>
      <c r="R23" s="207">
        <v>684</v>
      </c>
      <c r="S23" s="207">
        <v>424</v>
      </c>
      <c r="T23" s="214">
        <v>1108</v>
      </c>
      <c r="U23" s="219">
        <v>514</v>
      </c>
      <c r="V23" s="207">
        <v>336</v>
      </c>
      <c r="W23" s="214">
        <v>850</v>
      </c>
      <c r="X23" s="207">
        <v>1014</v>
      </c>
      <c r="Y23" s="207">
        <v>380</v>
      </c>
      <c r="Z23" s="214">
        <v>1394</v>
      </c>
      <c r="AA23" s="207">
        <v>645</v>
      </c>
      <c r="AB23" s="207">
        <v>405</v>
      </c>
      <c r="AC23" s="214">
        <v>1050</v>
      </c>
      <c r="AD23" s="219">
        <v>375</v>
      </c>
      <c r="AE23" s="207">
        <v>294</v>
      </c>
      <c r="AF23" s="214">
        <v>669</v>
      </c>
      <c r="AG23" s="207">
        <v>548</v>
      </c>
      <c r="AH23" s="207">
        <v>313</v>
      </c>
      <c r="AI23" s="214">
        <v>861</v>
      </c>
      <c r="AJ23" s="207">
        <v>818</v>
      </c>
      <c r="AK23" s="207">
        <v>472</v>
      </c>
      <c r="AL23" s="207">
        <v>1290</v>
      </c>
    </row>
    <row r="26" spans="2:38" x14ac:dyDescent="0.25">
      <c r="B26" s="66" t="s">
        <v>139</v>
      </c>
    </row>
  </sheetData>
  <mergeCells count="12">
    <mergeCell ref="AJ9:AL9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</mergeCells>
  <pageMargins left="0.2" right="0.2" top="0.75" bottom="0.75" header="0.3" footer="0.3"/>
  <pageSetup paperSize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workbookViewId="0">
      <selection activeCell="G8" sqref="G8"/>
    </sheetView>
  </sheetViews>
  <sheetFormatPr defaultRowHeight="15" x14ac:dyDescent="0.25"/>
  <cols>
    <col min="1" max="1" width="1.42578125" style="1" customWidth="1"/>
    <col min="2" max="2" width="17.5703125" customWidth="1"/>
    <col min="3" max="5" width="6.140625" customWidth="1"/>
    <col min="218" max="218" width="3.7109375" customWidth="1"/>
    <col min="219" max="219" width="12.42578125" customWidth="1"/>
    <col min="232" max="232" width="9.85546875" bestFit="1" customWidth="1"/>
    <col min="234" max="235" width="9.85546875" bestFit="1" customWidth="1"/>
    <col min="474" max="474" width="3.7109375" customWidth="1"/>
    <col min="475" max="475" width="12.42578125" customWidth="1"/>
    <col min="488" max="488" width="9.85546875" bestFit="1" customWidth="1"/>
    <col min="490" max="491" width="9.85546875" bestFit="1" customWidth="1"/>
    <col min="730" max="730" width="3.7109375" customWidth="1"/>
    <col min="731" max="731" width="12.42578125" customWidth="1"/>
    <col min="744" max="744" width="9.85546875" bestFit="1" customWidth="1"/>
    <col min="746" max="747" width="9.85546875" bestFit="1" customWidth="1"/>
    <col min="986" max="986" width="3.7109375" customWidth="1"/>
    <col min="987" max="987" width="12.42578125" customWidth="1"/>
    <col min="1000" max="1000" width="9.85546875" bestFit="1" customWidth="1"/>
    <col min="1002" max="1003" width="9.85546875" bestFit="1" customWidth="1"/>
    <col min="1242" max="1242" width="3.7109375" customWidth="1"/>
    <col min="1243" max="1243" width="12.42578125" customWidth="1"/>
    <col min="1256" max="1256" width="9.85546875" bestFit="1" customWidth="1"/>
    <col min="1258" max="1259" width="9.85546875" bestFit="1" customWidth="1"/>
    <col min="1498" max="1498" width="3.7109375" customWidth="1"/>
    <col min="1499" max="1499" width="12.42578125" customWidth="1"/>
    <col min="1512" max="1512" width="9.85546875" bestFit="1" customWidth="1"/>
    <col min="1514" max="1515" width="9.85546875" bestFit="1" customWidth="1"/>
    <col min="1754" max="1754" width="3.7109375" customWidth="1"/>
    <col min="1755" max="1755" width="12.42578125" customWidth="1"/>
    <col min="1768" max="1768" width="9.85546875" bestFit="1" customWidth="1"/>
    <col min="1770" max="1771" width="9.85546875" bestFit="1" customWidth="1"/>
    <col min="2010" max="2010" width="3.7109375" customWidth="1"/>
    <col min="2011" max="2011" width="12.42578125" customWidth="1"/>
    <col min="2024" max="2024" width="9.85546875" bestFit="1" customWidth="1"/>
    <col min="2026" max="2027" width="9.85546875" bestFit="1" customWidth="1"/>
    <col min="2266" max="2266" width="3.7109375" customWidth="1"/>
    <col min="2267" max="2267" width="12.42578125" customWidth="1"/>
    <col min="2280" max="2280" width="9.85546875" bestFit="1" customWidth="1"/>
    <col min="2282" max="2283" width="9.85546875" bestFit="1" customWidth="1"/>
    <col min="2522" max="2522" width="3.7109375" customWidth="1"/>
    <col min="2523" max="2523" width="12.42578125" customWidth="1"/>
    <col min="2536" max="2536" width="9.85546875" bestFit="1" customWidth="1"/>
    <col min="2538" max="2539" width="9.85546875" bestFit="1" customWidth="1"/>
    <col min="2778" max="2778" width="3.7109375" customWidth="1"/>
    <col min="2779" max="2779" width="12.42578125" customWidth="1"/>
    <col min="2792" max="2792" width="9.85546875" bestFit="1" customWidth="1"/>
    <col min="2794" max="2795" width="9.85546875" bestFit="1" customWidth="1"/>
    <col min="3034" max="3034" width="3.7109375" customWidth="1"/>
    <col min="3035" max="3035" width="12.42578125" customWidth="1"/>
    <col min="3048" max="3048" width="9.85546875" bestFit="1" customWidth="1"/>
    <col min="3050" max="3051" width="9.85546875" bestFit="1" customWidth="1"/>
    <col min="3290" max="3290" width="3.7109375" customWidth="1"/>
    <col min="3291" max="3291" width="12.42578125" customWidth="1"/>
    <col min="3304" max="3304" width="9.85546875" bestFit="1" customWidth="1"/>
    <col min="3306" max="3307" width="9.85546875" bestFit="1" customWidth="1"/>
    <col min="3546" max="3546" width="3.7109375" customWidth="1"/>
    <col min="3547" max="3547" width="12.42578125" customWidth="1"/>
    <col min="3560" max="3560" width="9.85546875" bestFit="1" customWidth="1"/>
    <col min="3562" max="3563" width="9.85546875" bestFit="1" customWidth="1"/>
    <col min="3802" max="3802" width="3.7109375" customWidth="1"/>
    <col min="3803" max="3803" width="12.42578125" customWidth="1"/>
    <col min="3816" max="3816" width="9.85546875" bestFit="1" customWidth="1"/>
    <col min="3818" max="3819" width="9.85546875" bestFit="1" customWidth="1"/>
    <col min="4058" max="4058" width="3.7109375" customWidth="1"/>
    <col min="4059" max="4059" width="12.42578125" customWidth="1"/>
    <col min="4072" max="4072" width="9.85546875" bestFit="1" customWidth="1"/>
    <col min="4074" max="4075" width="9.85546875" bestFit="1" customWidth="1"/>
    <col min="4314" max="4314" width="3.7109375" customWidth="1"/>
    <col min="4315" max="4315" width="12.42578125" customWidth="1"/>
    <col min="4328" max="4328" width="9.85546875" bestFit="1" customWidth="1"/>
    <col min="4330" max="4331" width="9.85546875" bestFit="1" customWidth="1"/>
    <col min="4570" max="4570" width="3.7109375" customWidth="1"/>
    <col min="4571" max="4571" width="12.42578125" customWidth="1"/>
    <col min="4584" max="4584" width="9.85546875" bestFit="1" customWidth="1"/>
    <col min="4586" max="4587" width="9.85546875" bestFit="1" customWidth="1"/>
    <col min="4826" max="4826" width="3.7109375" customWidth="1"/>
    <col min="4827" max="4827" width="12.42578125" customWidth="1"/>
    <col min="4840" max="4840" width="9.85546875" bestFit="1" customWidth="1"/>
    <col min="4842" max="4843" width="9.85546875" bestFit="1" customWidth="1"/>
    <col min="5082" max="5082" width="3.7109375" customWidth="1"/>
    <col min="5083" max="5083" width="12.42578125" customWidth="1"/>
    <col min="5096" max="5096" width="9.85546875" bestFit="1" customWidth="1"/>
    <col min="5098" max="5099" width="9.85546875" bestFit="1" customWidth="1"/>
    <col min="5338" max="5338" width="3.7109375" customWidth="1"/>
    <col min="5339" max="5339" width="12.42578125" customWidth="1"/>
    <col min="5352" max="5352" width="9.85546875" bestFit="1" customWidth="1"/>
    <col min="5354" max="5355" width="9.85546875" bestFit="1" customWidth="1"/>
    <col min="5594" max="5594" width="3.7109375" customWidth="1"/>
    <col min="5595" max="5595" width="12.42578125" customWidth="1"/>
    <col min="5608" max="5608" width="9.85546875" bestFit="1" customWidth="1"/>
    <col min="5610" max="5611" width="9.85546875" bestFit="1" customWidth="1"/>
    <col min="5850" max="5850" width="3.7109375" customWidth="1"/>
    <col min="5851" max="5851" width="12.42578125" customWidth="1"/>
    <col min="5864" max="5864" width="9.85546875" bestFit="1" customWidth="1"/>
    <col min="5866" max="5867" width="9.85546875" bestFit="1" customWidth="1"/>
    <col min="6106" max="6106" width="3.7109375" customWidth="1"/>
    <col min="6107" max="6107" width="12.42578125" customWidth="1"/>
    <col min="6120" max="6120" width="9.85546875" bestFit="1" customWidth="1"/>
    <col min="6122" max="6123" width="9.85546875" bestFit="1" customWidth="1"/>
    <col min="6362" max="6362" width="3.7109375" customWidth="1"/>
    <col min="6363" max="6363" width="12.42578125" customWidth="1"/>
    <col min="6376" max="6376" width="9.85546875" bestFit="1" customWidth="1"/>
    <col min="6378" max="6379" width="9.85546875" bestFit="1" customWidth="1"/>
    <col min="6618" max="6618" width="3.7109375" customWidth="1"/>
    <col min="6619" max="6619" width="12.42578125" customWidth="1"/>
    <col min="6632" max="6632" width="9.85546875" bestFit="1" customWidth="1"/>
    <col min="6634" max="6635" width="9.85546875" bestFit="1" customWidth="1"/>
    <col min="6874" max="6874" width="3.7109375" customWidth="1"/>
    <col min="6875" max="6875" width="12.42578125" customWidth="1"/>
    <col min="6888" max="6888" width="9.85546875" bestFit="1" customWidth="1"/>
    <col min="6890" max="6891" width="9.85546875" bestFit="1" customWidth="1"/>
    <col min="7130" max="7130" width="3.7109375" customWidth="1"/>
    <col min="7131" max="7131" width="12.42578125" customWidth="1"/>
    <col min="7144" max="7144" width="9.85546875" bestFit="1" customWidth="1"/>
    <col min="7146" max="7147" width="9.85546875" bestFit="1" customWidth="1"/>
    <col min="7386" max="7386" width="3.7109375" customWidth="1"/>
    <col min="7387" max="7387" width="12.42578125" customWidth="1"/>
    <col min="7400" max="7400" width="9.85546875" bestFit="1" customWidth="1"/>
    <col min="7402" max="7403" width="9.85546875" bestFit="1" customWidth="1"/>
    <col min="7642" max="7642" width="3.7109375" customWidth="1"/>
    <col min="7643" max="7643" width="12.42578125" customWidth="1"/>
    <col min="7656" max="7656" width="9.85546875" bestFit="1" customWidth="1"/>
    <col min="7658" max="7659" width="9.85546875" bestFit="1" customWidth="1"/>
    <col min="7898" max="7898" width="3.7109375" customWidth="1"/>
    <col min="7899" max="7899" width="12.42578125" customWidth="1"/>
    <col min="7912" max="7912" width="9.85546875" bestFit="1" customWidth="1"/>
    <col min="7914" max="7915" width="9.85546875" bestFit="1" customWidth="1"/>
    <col min="8154" max="8154" width="3.7109375" customWidth="1"/>
    <col min="8155" max="8155" width="12.42578125" customWidth="1"/>
    <col min="8168" max="8168" width="9.85546875" bestFit="1" customWidth="1"/>
    <col min="8170" max="8171" width="9.85546875" bestFit="1" customWidth="1"/>
    <col min="8410" max="8410" width="3.7109375" customWidth="1"/>
    <col min="8411" max="8411" width="12.42578125" customWidth="1"/>
    <col min="8424" max="8424" width="9.85546875" bestFit="1" customWidth="1"/>
    <col min="8426" max="8427" width="9.85546875" bestFit="1" customWidth="1"/>
    <col min="8666" max="8666" width="3.7109375" customWidth="1"/>
    <col min="8667" max="8667" width="12.42578125" customWidth="1"/>
    <col min="8680" max="8680" width="9.85546875" bestFit="1" customWidth="1"/>
    <col min="8682" max="8683" width="9.85546875" bestFit="1" customWidth="1"/>
    <col min="8922" max="8922" width="3.7109375" customWidth="1"/>
    <col min="8923" max="8923" width="12.42578125" customWidth="1"/>
    <col min="8936" max="8936" width="9.85546875" bestFit="1" customWidth="1"/>
    <col min="8938" max="8939" width="9.85546875" bestFit="1" customWidth="1"/>
    <col min="9178" max="9178" width="3.7109375" customWidth="1"/>
    <col min="9179" max="9179" width="12.42578125" customWidth="1"/>
    <col min="9192" max="9192" width="9.85546875" bestFit="1" customWidth="1"/>
    <col min="9194" max="9195" width="9.85546875" bestFit="1" customWidth="1"/>
    <col min="9434" max="9434" width="3.7109375" customWidth="1"/>
    <col min="9435" max="9435" width="12.42578125" customWidth="1"/>
    <col min="9448" max="9448" width="9.85546875" bestFit="1" customWidth="1"/>
    <col min="9450" max="9451" width="9.85546875" bestFit="1" customWidth="1"/>
    <col min="9690" max="9690" width="3.7109375" customWidth="1"/>
    <col min="9691" max="9691" width="12.42578125" customWidth="1"/>
    <col min="9704" max="9704" width="9.85546875" bestFit="1" customWidth="1"/>
    <col min="9706" max="9707" width="9.85546875" bestFit="1" customWidth="1"/>
    <col min="9946" max="9946" width="3.7109375" customWidth="1"/>
    <col min="9947" max="9947" width="12.42578125" customWidth="1"/>
    <col min="9960" max="9960" width="9.85546875" bestFit="1" customWidth="1"/>
    <col min="9962" max="9963" width="9.85546875" bestFit="1" customWidth="1"/>
    <col min="10202" max="10202" width="3.7109375" customWidth="1"/>
    <col min="10203" max="10203" width="12.42578125" customWidth="1"/>
    <col min="10216" max="10216" width="9.85546875" bestFit="1" customWidth="1"/>
    <col min="10218" max="10219" width="9.85546875" bestFit="1" customWidth="1"/>
    <col min="10458" max="10458" width="3.7109375" customWidth="1"/>
    <col min="10459" max="10459" width="12.42578125" customWidth="1"/>
    <col min="10472" max="10472" width="9.85546875" bestFit="1" customWidth="1"/>
    <col min="10474" max="10475" width="9.85546875" bestFit="1" customWidth="1"/>
    <col min="10714" max="10714" width="3.7109375" customWidth="1"/>
    <col min="10715" max="10715" width="12.42578125" customWidth="1"/>
    <col min="10728" max="10728" width="9.85546875" bestFit="1" customWidth="1"/>
    <col min="10730" max="10731" width="9.85546875" bestFit="1" customWidth="1"/>
    <col min="10970" max="10970" width="3.7109375" customWidth="1"/>
    <col min="10971" max="10971" width="12.42578125" customWidth="1"/>
    <col min="10984" max="10984" width="9.85546875" bestFit="1" customWidth="1"/>
    <col min="10986" max="10987" width="9.85546875" bestFit="1" customWidth="1"/>
    <col min="11226" max="11226" width="3.7109375" customWidth="1"/>
    <col min="11227" max="11227" width="12.42578125" customWidth="1"/>
    <col min="11240" max="11240" width="9.85546875" bestFit="1" customWidth="1"/>
    <col min="11242" max="11243" width="9.85546875" bestFit="1" customWidth="1"/>
    <col min="11482" max="11482" width="3.7109375" customWidth="1"/>
    <col min="11483" max="11483" width="12.42578125" customWidth="1"/>
    <col min="11496" max="11496" width="9.85546875" bestFit="1" customWidth="1"/>
    <col min="11498" max="11499" width="9.85546875" bestFit="1" customWidth="1"/>
    <col min="11738" max="11738" width="3.7109375" customWidth="1"/>
    <col min="11739" max="11739" width="12.42578125" customWidth="1"/>
    <col min="11752" max="11752" width="9.85546875" bestFit="1" customWidth="1"/>
    <col min="11754" max="11755" width="9.85546875" bestFit="1" customWidth="1"/>
    <col min="11994" max="11994" width="3.7109375" customWidth="1"/>
    <col min="11995" max="11995" width="12.42578125" customWidth="1"/>
    <col min="12008" max="12008" width="9.85546875" bestFit="1" customWidth="1"/>
    <col min="12010" max="12011" width="9.85546875" bestFit="1" customWidth="1"/>
    <col min="12250" max="12250" width="3.7109375" customWidth="1"/>
    <col min="12251" max="12251" width="12.42578125" customWidth="1"/>
    <col min="12264" max="12264" width="9.85546875" bestFit="1" customWidth="1"/>
    <col min="12266" max="12267" width="9.85546875" bestFit="1" customWidth="1"/>
    <col min="12506" max="12506" width="3.7109375" customWidth="1"/>
    <col min="12507" max="12507" width="12.42578125" customWidth="1"/>
    <col min="12520" max="12520" width="9.85546875" bestFit="1" customWidth="1"/>
    <col min="12522" max="12523" width="9.85546875" bestFit="1" customWidth="1"/>
    <col min="12762" max="12762" width="3.7109375" customWidth="1"/>
    <col min="12763" max="12763" width="12.42578125" customWidth="1"/>
    <col min="12776" max="12776" width="9.85546875" bestFit="1" customWidth="1"/>
    <col min="12778" max="12779" width="9.85546875" bestFit="1" customWidth="1"/>
    <col min="13018" max="13018" width="3.7109375" customWidth="1"/>
    <col min="13019" max="13019" width="12.42578125" customWidth="1"/>
    <col min="13032" max="13032" width="9.85546875" bestFit="1" customWidth="1"/>
    <col min="13034" max="13035" width="9.85546875" bestFit="1" customWidth="1"/>
    <col min="13274" max="13274" width="3.7109375" customWidth="1"/>
    <col min="13275" max="13275" width="12.42578125" customWidth="1"/>
    <col min="13288" max="13288" width="9.85546875" bestFit="1" customWidth="1"/>
    <col min="13290" max="13291" width="9.85546875" bestFit="1" customWidth="1"/>
    <col min="13530" max="13530" width="3.7109375" customWidth="1"/>
    <col min="13531" max="13531" width="12.42578125" customWidth="1"/>
    <col min="13544" max="13544" width="9.85546875" bestFit="1" customWidth="1"/>
    <col min="13546" max="13547" width="9.85546875" bestFit="1" customWidth="1"/>
    <col min="13786" max="13786" width="3.7109375" customWidth="1"/>
    <col min="13787" max="13787" width="12.42578125" customWidth="1"/>
    <col min="13800" max="13800" width="9.85546875" bestFit="1" customWidth="1"/>
    <col min="13802" max="13803" width="9.85546875" bestFit="1" customWidth="1"/>
    <col min="14042" max="14042" width="3.7109375" customWidth="1"/>
    <col min="14043" max="14043" width="12.42578125" customWidth="1"/>
    <col min="14056" max="14056" width="9.85546875" bestFit="1" customWidth="1"/>
    <col min="14058" max="14059" width="9.85546875" bestFit="1" customWidth="1"/>
    <col min="14298" max="14298" width="3.7109375" customWidth="1"/>
    <col min="14299" max="14299" width="12.42578125" customWidth="1"/>
    <col min="14312" max="14312" width="9.85546875" bestFit="1" customWidth="1"/>
    <col min="14314" max="14315" width="9.85546875" bestFit="1" customWidth="1"/>
    <col min="14554" max="14554" width="3.7109375" customWidth="1"/>
    <col min="14555" max="14555" width="12.42578125" customWidth="1"/>
    <col min="14568" max="14568" width="9.85546875" bestFit="1" customWidth="1"/>
    <col min="14570" max="14571" width="9.85546875" bestFit="1" customWidth="1"/>
    <col min="14810" max="14810" width="3.7109375" customWidth="1"/>
    <col min="14811" max="14811" width="12.42578125" customWidth="1"/>
    <col min="14824" max="14824" width="9.85546875" bestFit="1" customWidth="1"/>
    <col min="14826" max="14827" width="9.85546875" bestFit="1" customWidth="1"/>
    <col min="15066" max="15066" width="3.7109375" customWidth="1"/>
    <col min="15067" max="15067" width="12.42578125" customWidth="1"/>
    <col min="15080" max="15080" width="9.85546875" bestFit="1" customWidth="1"/>
    <col min="15082" max="15083" width="9.85546875" bestFit="1" customWidth="1"/>
    <col min="15322" max="15322" width="3.7109375" customWidth="1"/>
    <col min="15323" max="15323" width="12.42578125" customWidth="1"/>
    <col min="15336" max="15336" width="9.85546875" bestFit="1" customWidth="1"/>
    <col min="15338" max="15339" width="9.85546875" bestFit="1" customWidth="1"/>
    <col min="15578" max="15578" width="3.7109375" customWidth="1"/>
    <col min="15579" max="15579" width="12.42578125" customWidth="1"/>
    <col min="15592" max="15592" width="9.85546875" bestFit="1" customWidth="1"/>
    <col min="15594" max="15595" width="9.85546875" bestFit="1" customWidth="1"/>
    <col min="15834" max="15834" width="3.7109375" customWidth="1"/>
    <col min="15835" max="15835" width="12.42578125" customWidth="1"/>
    <col min="15848" max="15848" width="9.85546875" bestFit="1" customWidth="1"/>
    <col min="15850" max="15851" width="9.85546875" bestFit="1" customWidth="1"/>
    <col min="16090" max="16090" width="3.7109375" customWidth="1"/>
    <col min="16091" max="16091" width="12.42578125" customWidth="1"/>
    <col min="16104" max="16104" width="9.85546875" bestFit="1" customWidth="1"/>
    <col min="16106" max="16107" width="9.85546875" bestFit="1" customWidth="1"/>
  </cols>
  <sheetData>
    <row r="2" spans="1:5" x14ac:dyDescent="0.25">
      <c r="B2" s="15" t="s">
        <v>246</v>
      </c>
    </row>
    <row r="3" spans="1:5" x14ac:dyDescent="0.25">
      <c r="B3" s="15"/>
    </row>
    <row r="4" spans="1:5" x14ac:dyDescent="0.25">
      <c r="A4" s="2"/>
      <c r="B4" s="15" t="s">
        <v>140</v>
      </c>
    </row>
    <row r="5" spans="1:5" x14ac:dyDescent="0.25">
      <c r="A5" s="2"/>
      <c r="B5" s="15" t="s">
        <v>183</v>
      </c>
    </row>
    <row r="6" spans="1:5" x14ac:dyDescent="0.25">
      <c r="A6" s="2"/>
      <c r="B6" s="15" t="s">
        <v>238</v>
      </c>
    </row>
    <row r="7" spans="1:5" x14ac:dyDescent="0.25">
      <c r="B7" s="15" t="s">
        <v>98</v>
      </c>
    </row>
    <row r="9" spans="1:5" s="129" customFormat="1" ht="12" x14ac:dyDescent="0.2">
      <c r="A9" s="1"/>
      <c r="B9" s="251" t="s">
        <v>172</v>
      </c>
      <c r="C9" s="270">
        <v>2023</v>
      </c>
      <c r="D9" s="270"/>
      <c r="E9" s="270"/>
    </row>
    <row r="10" spans="1:5" s="129" customFormat="1" ht="12" x14ac:dyDescent="0.2">
      <c r="A10" s="1"/>
      <c r="B10" s="208" t="s">
        <v>185</v>
      </c>
      <c r="C10" s="252" t="s">
        <v>88</v>
      </c>
      <c r="D10" s="252" t="s">
        <v>89</v>
      </c>
      <c r="E10" s="252" t="s">
        <v>90</v>
      </c>
    </row>
    <row r="11" spans="1:5" x14ac:dyDescent="0.25">
      <c r="B11" s="51" t="s">
        <v>186</v>
      </c>
      <c r="C11" s="160">
        <v>61</v>
      </c>
      <c r="D11" s="160">
        <v>28</v>
      </c>
      <c r="E11" s="211">
        <v>89</v>
      </c>
    </row>
    <row r="12" spans="1:5" x14ac:dyDescent="0.25">
      <c r="B12" s="51" t="s">
        <v>187</v>
      </c>
      <c r="C12" s="166">
        <v>61</v>
      </c>
      <c r="D12" s="166">
        <v>21</v>
      </c>
      <c r="E12" s="190">
        <v>82</v>
      </c>
    </row>
    <row r="13" spans="1:5" x14ac:dyDescent="0.25">
      <c r="B13" s="51" t="s">
        <v>188</v>
      </c>
      <c r="C13" s="166">
        <v>82</v>
      </c>
      <c r="D13" s="166">
        <v>47</v>
      </c>
      <c r="E13" s="190">
        <v>129</v>
      </c>
    </row>
    <row r="14" spans="1:5" x14ac:dyDescent="0.25">
      <c r="B14" s="51" t="s">
        <v>189</v>
      </c>
      <c r="C14" s="166">
        <v>53</v>
      </c>
      <c r="D14" s="166">
        <v>25</v>
      </c>
      <c r="E14" s="190">
        <v>78</v>
      </c>
    </row>
    <row r="15" spans="1:5" x14ac:dyDescent="0.25">
      <c r="B15" s="51" t="s">
        <v>190</v>
      </c>
      <c r="C15" s="166">
        <v>68</v>
      </c>
      <c r="D15" s="166">
        <v>63</v>
      </c>
      <c r="E15" s="190">
        <v>131</v>
      </c>
    </row>
    <row r="16" spans="1:5" x14ac:dyDescent="0.25">
      <c r="B16" s="51" t="s">
        <v>191</v>
      </c>
      <c r="C16" s="166">
        <v>71</v>
      </c>
      <c r="D16" s="166">
        <v>51</v>
      </c>
      <c r="E16" s="190">
        <v>122</v>
      </c>
    </row>
    <row r="17" spans="2:5" x14ac:dyDescent="0.25">
      <c r="B17" s="51" t="s">
        <v>192</v>
      </c>
      <c r="C17" s="166">
        <v>43</v>
      </c>
      <c r="D17" s="166">
        <v>37</v>
      </c>
      <c r="E17" s="190">
        <v>80</v>
      </c>
    </row>
    <row r="18" spans="2:5" x14ac:dyDescent="0.25">
      <c r="B18" s="51" t="s">
        <v>193</v>
      </c>
      <c r="C18" s="166">
        <v>79</v>
      </c>
      <c r="D18" s="166">
        <v>58</v>
      </c>
      <c r="E18" s="190">
        <v>137</v>
      </c>
    </row>
    <row r="19" spans="2:5" x14ac:dyDescent="0.25">
      <c r="B19" s="51" t="s">
        <v>194</v>
      </c>
      <c r="C19" s="166">
        <v>64</v>
      </c>
      <c r="D19" s="166">
        <v>38</v>
      </c>
      <c r="E19" s="190">
        <v>102</v>
      </c>
    </row>
    <row r="20" spans="2:5" x14ac:dyDescent="0.25">
      <c r="B20" s="51" t="s">
        <v>195</v>
      </c>
      <c r="C20" s="166">
        <v>29</v>
      </c>
      <c r="D20" s="166">
        <v>23</v>
      </c>
      <c r="E20" s="190">
        <v>52</v>
      </c>
    </row>
    <row r="21" spans="2:5" x14ac:dyDescent="0.25">
      <c r="B21" s="51" t="s">
        <v>196</v>
      </c>
      <c r="C21" s="166">
        <v>114</v>
      </c>
      <c r="D21" s="166">
        <v>59</v>
      </c>
      <c r="E21" s="190">
        <v>173</v>
      </c>
    </row>
    <row r="22" spans="2:5" x14ac:dyDescent="0.25">
      <c r="B22" s="51" t="s">
        <v>197</v>
      </c>
      <c r="C22" s="166">
        <v>49</v>
      </c>
      <c r="D22" s="166">
        <v>38</v>
      </c>
      <c r="E22" s="190">
        <v>87</v>
      </c>
    </row>
    <row r="23" spans="2:5" ht="15.75" thickBot="1" x14ac:dyDescent="0.3">
      <c r="B23" s="213" t="s">
        <v>90</v>
      </c>
      <c r="C23" s="207">
        <v>774</v>
      </c>
      <c r="D23" s="207">
        <v>488</v>
      </c>
      <c r="E23" s="207">
        <v>1262</v>
      </c>
    </row>
    <row r="26" spans="2:5" x14ac:dyDescent="0.25">
      <c r="B26" s="66" t="s">
        <v>139</v>
      </c>
    </row>
  </sheetData>
  <mergeCells count="1">
    <mergeCell ref="C9:E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workbookViewId="0">
      <pane xSplit="2" topLeftCell="C1" activePane="topRight" state="frozen"/>
      <selection activeCell="H18" sqref="H18"/>
      <selection pane="topRight" activeCell="O6" sqref="O6"/>
    </sheetView>
  </sheetViews>
  <sheetFormatPr defaultRowHeight="15" x14ac:dyDescent="0.25"/>
  <cols>
    <col min="1" max="1" width="1.42578125" style="1" customWidth="1"/>
    <col min="2" max="2" width="18.28515625" customWidth="1"/>
    <col min="3" max="3" width="10.85546875" customWidth="1"/>
    <col min="4" max="4" width="11" customWidth="1"/>
    <col min="5" max="5" width="9.140625" customWidth="1"/>
    <col min="6" max="6" width="10.85546875" customWidth="1"/>
    <col min="7" max="7" width="11" customWidth="1"/>
    <col min="8" max="8" width="9.140625" customWidth="1"/>
    <col min="9" max="9" width="10.85546875" customWidth="1"/>
    <col min="10" max="10" width="11" customWidth="1"/>
    <col min="11" max="11" width="9.140625" customWidth="1"/>
    <col min="12" max="12" width="10.85546875" customWidth="1"/>
    <col min="13" max="13" width="11" customWidth="1"/>
    <col min="14" max="14" width="9.140625" customWidth="1"/>
    <col min="15" max="15" width="10.85546875" customWidth="1"/>
    <col min="16" max="16" width="11" customWidth="1"/>
    <col min="17" max="17" width="9.140625" customWidth="1"/>
    <col min="18" max="18" width="10.85546875" customWidth="1"/>
    <col min="19" max="19" width="11" customWidth="1"/>
    <col min="20" max="20" width="9.140625" customWidth="1"/>
    <col min="21" max="21" width="10.85546875" customWidth="1"/>
    <col min="22" max="22" width="11" customWidth="1"/>
    <col min="23" max="23" width="9.140625" customWidth="1"/>
    <col min="24" max="24" width="10.85546875" customWidth="1"/>
    <col min="25" max="25" width="11" customWidth="1"/>
    <col min="26" max="26" width="9.140625" customWidth="1"/>
    <col min="27" max="27" width="10.85546875" customWidth="1"/>
    <col min="28" max="28" width="11" customWidth="1"/>
    <col min="29" max="29" width="9.140625" customWidth="1"/>
    <col min="30" max="30" width="10.85546875" customWidth="1"/>
    <col min="31" max="31" width="11" customWidth="1"/>
    <col min="32" max="32" width="9.140625" customWidth="1"/>
    <col min="249" max="249" width="3.7109375" customWidth="1"/>
    <col min="250" max="250" width="12.42578125" customWidth="1"/>
    <col min="263" max="263" width="9.85546875" bestFit="1" customWidth="1"/>
    <col min="265" max="266" width="9.85546875" bestFit="1" customWidth="1"/>
    <col min="505" max="505" width="3.7109375" customWidth="1"/>
    <col min="506" max="506" width="12.42578125" customWidth="1"/>
    <col min="519" max="519" width="9.85546875" bestFit="1" customWidth="1"/>
    <col min="521" max="522" width="9.85546875" bestFit="1" customWidth="1"/>
    <col min="761" max="761" width="3.7109375" customWidth="1"/>
    <col min="762" max="762" width="12.42578125" customWidth="1"/>
    <col min="775" max="775" width="9.85546875" bestFit="1" customWidth="1"/>
    <col min="777" max="778" width="9.85546875" bestFit="1" customWidth="1"/>
    <col min="1017" max="1017" width="3.7109375" customWidth="1"/>
    <col min="1018" max="1018" width="12.42578125" customWidth="1"/>
    <col min="1031" max="1031" width="9.85546875" bestFit="1" customWidth="1"/>
    <col min="1033" max="1034" width="9.85546875" bestFit="1" customWidth="1"/>
    <col min="1273" max="1273" width="3.7109375" customWidth="1"/>
    <col min="1274" max="1274" width="12.42578125" customWidth="1"/>
    <col min="1287" max="1287" width="9.85546875" bestFit="1" customWidth="1"/>
    <col min="1289" max="1290" width="9.85546875" bestFit="1" customWidth="1"/>
    <col min="1529" max="1529" width="3.7109375" customWidth="1"/>
    <col min="1530" max="1530" width="12.42578125" customWidth="1"/>
    <col min="1543" max="1543" width="9.85546875" bestFit="1" customWidth="1"/>
    <col min="1545" max="1546" width="9.85546875" bestFit="1" customWidth="1"/>
    <col min="1785" max="1785" width="3.7109375" customWidth="1"/>
    <col min="1786" max="1786" width="12.42578125" customWidth="1"/>
    <col min="1799" max="1799" width="9.85546875" bestFit="1" customWidth="1"/>
    <col min="1801" max="1802" width="9.85546875" bestFit="1" customWidth="1"/>
    <col min="2041" max="2041" width="3.7109375" customWidth="1"/>
    <col min="2042" max="2042" width="12.42578125" customWidth="1"/>
    <col min="2055" max="2055" width="9.85546875" bestFit="1" customWidth="1"/>
    <col min="2057" max="2058" width="9.85546875" bestFit="1" customWidth="1"/>
    <col min="2297" max="2297" width="3.7109375" customWidth="1"/>
    <col min="2298" max="2298" width="12.42578125" customWidth="1"/>
    <col min="2311" max="2311" width="9.85546875" bestFit="1" customWidth="1"/>
    <col min="2313" max="2314" width="9.85546875" bestFit="1" customWidth="1"/>
    <col min="2553" max="2553" width="3.7109375" customWidth="1"/>
    <col min="2554" max="2554" width="12.42578125" customWidth="1"/>
    <col min="2567" max="2567" width="9.85546875" bestFit="1" customWidth="1"/>
    <col min="2569" max="2570" width="9.85546875" bestFit="1" customWidth="1"/>
    <col min="2809" max="2809" width="3.7109375" customWidth="1"/>
    <col min="2810" max="2810" width="12.42578125" customWidth="1"/>
    <col min="2823" max="2823" width="9.85546875" bestFit="1" customWidth="1"/>
    <col min="2825" max="2826" width="9.85546875" bestFit="1" customWidth="1"/>
    <col min="3065" max="3065" width="3.7109375" customWidth="1"/>
    <col min="3066" max="3066" width="12.42578125" customWidth="1"/>
    <col min="3079" max="3079" width="9.85546875" bestFit="1" customWidth="1"/>
    <col min="3081" max="3082" width="9.85546875" bestFit="1" customWidth="1"/>
    <col min="3321" max="3321" width="3.7109375" customWidth="1"/>
    <col min="3322" max="3322" width="12.42578125" customWidth="1"/>
    <col min="3335" max="3335" width="9.85546875" bestFit="1" customWidth="1"/>
    <col min="3337" max="3338" width="9.85546875" bestFit="1" customWidth="1"/>
    <col min="3577" max="3577" width="3.7109375" customWidth="1"/>
    <col min="3578" max="3578" width="12.42578125" customWidth="1"/>
    <col min="3591" max="3591" width="9.85546875" bestFit="1" customWidth="1"/>
    <col min="3593" max="3594" width="9.85546875" bestFit="1" customWidth="1"/>
    <col min="3833" max="3833" width="3.7109375" customWidth="1"/>
    <col min="3834" max="3834" width="12.42578125" customWidth="1"/>
    <col min="3847" max="3847" width="9.85546875" bestFit="1" customWidth="1"/>
    <col min="3849" max="3850" width="9.85546875" bestFit="1" customWidth="1"/>
    <col min="4089" max="4089" width="3.7109375" customWidth="1"/>
    <col min="4090" max="4090" width="12.42578125" customWidth="1"/>
    <col min="4103" max="4103" width="9.85546875" bestFit="1" customWidth="1"/>
    <col min="4105" max="4106" width="9.85546875" bestFit="1" customWidth="1"/>
    <col min="4345" max="4345" width="3.7109375" customWidth="1"/>
    <col min="4346" max="4346" width="12.42578125" customWidth="1"/>
    <col min="4359" max="4359" width="9.85546875" bestFit="1" customWidth="1"/>
    <col min="4361" max="4362" width="9.85546875" bestFit="1" customWidth="1"/>
    <col min="4601" max="4601" width="3.7109375" customWidth="1"/>
    <col min="4602" max="4602" width="12.42578125" customWidth="1"/>
    <col min="4615" max="4615" width="9.85546875" bestFit="1" customWidth="1"/>
    <col min="4617" max="4618" width="9.85546875" bestFit="1" customWidth="1"/>
    <col min="4857" max="4857" width="3.7109375" customWidth="1"/>
    <col min="4858" max="4858" width="12.42578125" customWidth="1"/>
    <col min="4871" max="4871" width="9.85546875" bestFit="1" customWidth="1"/>
    <col min="4873" max="4874" width="9.85546875" bestFit="1" customWidth="1"/>
    <col min="5113" max="5113" width="3.7109375" customWidth="1"/>
    <col min="5114" max="5114" width="12.42578125" customWidth="1"/>
    <col min="5127" max="5127" width="9.85546875" bestFit="1" customWidth="1"/>
    <col min="5129" max="5130" width="9.85546875" bestFit="1" customWidth="1"/>
    <col min="5369" max="5369" width="3.7109375" customWidth="1"/>
    <col min="5370" max="5370" width="12.42578125" customWidth="1"/>
    <col min="5383" max="5383" width="9.85546875" bestFit="1" customWidth="1"/>
    <col min="5385" max="5386" width="9.85546875" bestFit="1" customWidth="1"/>
    <col min="5625" max="5625" width="3.7109375" customWidth="1"/>
    <col min="5626" max="5626" width="12.42578125" customWidth="1"/>
    <col min="5639" max="5639" width="9.85546875" bestFit="1" customWidth="1"/>
    <col min="5641" max="5642" width="9.85546875" bestFit="1" customWidth="1"/>
    <col min="5881" max="5881" width="3.7109375" customWidth="1"/>
    <col min="5882" max="5882" width="12.42578125" customWidth="1"/>
    <col min="5895" max="5895" width="9.85546875" bestFit="1" customWidth="1"/>
    <col min="5897" max="5898" width="9.85546875" bestFit="1" customWidth="1"/>
    <col min="6137" max="6137" width="3.7109375" customWidth="1"/>
    <col min="6138" max="6138" width="12.42578125" customWidth="1"/>
    <col min="6151" max="6151" width="9.85546875" bestFit="1" customWidth="1"/>
    <col min="6153" max="6154" width="9.85546875" bestFit="1" customWidth="1"/>
    <col min="6393" max="6393" width="3.7109375" customWidth="1"/>
    <col min="6394" max="6394" width="12.42578125" customWidth="1"/>
    <col min="6407" max="6407" width="9.85546875" bestFit="1" customWidth="1"/>
    <col min="6409" max="6410" width="9.85546875" bestFit="1" customWidth="1"/>
    <col min="6649" max="6649" width="3.7109375" customWidth="1"/>
    <col min="6650" max="6650" width="12.42578125" customWidth="1"/>
    <col min="6663" max="6663" width="9.85546875" bestFit="1" customWidth="1"/>
    <col min="6665" max="6666" width="9.85546875" bestFit="1" customWidth="1"/>
    <col min="6905" max="6905" width="3.7109375" customWidth="1"/>
    <col min="6906" max="6906" width="12.42578125" customWidth="1"/>
    <col min="6919" max="6919" width="9.85546875" bestFit="1" customWidth="1"/>
    <col min="6921" max="6922" width="9.85546875" bestFit="1" customWidth="1"/>
    <col min="7161" max="7161" width="3.7109375" customWidth="1"/>
    <col min="7162" max="7162" width="12.42578125" customWidth="1"/>
    <col min="7175" max="7175" width="9.85546875" bestFit="1" customWidth="1"/>
    <col min="7177" max="7178" width="9.85546875" bestFit="1" customWidth="1"/>
    <col min="7417" max="7417" width="3.7109375" customWidth="1"/>
    <col min="7418" max="7418" width="12.42578125" customWidth="1"/>
    <col min="7431" max="7431" width="9.85546875" bestFit="1" customWidth="1"/>
    <col min="7433" max="7434" width="9.85546875" bestFit="1" customWidth="1"/>
    <col min="7673" max="7673" width="3.7109375" customWidth="1"/>
    <col min="7674" max="7674" width="12.42578125" customWidth="1"/>
    <col min="7687" max="7687" width="9.85546875" bestFit="1" customWidth="1"/>
    <col min="7689" max="7690" width="9.85546875" bestFit="1" customWidth="1"/>
    <col min="7929" max="7929" width="3.7109375" customWidth="1"/>
    <col min="7930" max="7930" width="12.42578125" customWidth="1"/>
    <col min="7943" max="7943" width="9.85546875" bestFit="1" customWidth="1"/>
    <col min="7945" max="7946" width="9.85546875" bestFit="1" customWidth="1"/>
    <col min="8185" max="8185" width="3.7109375" customWidth="1"/>
    <col min="8186" max="8186" width="12.42578125" customWidth="1"/>
    <col min="8199" max="8199" width="9.85546875" bestFit="1" customWidth="1"/>
    <col min="8201" max="8202" width="9.85546875" bestFit="1" customWidth="1"/>
    <col min="8441" max="8441" width="3.7109375" customWidth="1"/>
    <col min="8442" max="8442" width="12.42578125" customWidth="1"/>
    <col min="8455" max="8455" width="9.85546875" bestFit="1" customWidth="1"/>
    <col min="8457" max="8458" width="9.85546875" bestFit="1" customWidth="1"/>
    <col min="8697" max="8697" width="3.7109375" customWidth="1"/>
    <col min="8698" max="8698" width="12.42578125" customWidth="1"/>
    <col min="8711" max="8711" width="9.85546875" bestFit="1" customWidth="1"/>
    <col min="8713" max="8714" width="9.85546875" bestFit="1" customWidth="1"/>
    <col min="8953" max="8953" width="3.7109375" customWidth="1"/>
    <col min="8954" max="8954" width="12.42578125" customWidth="1"/>
    <col min="8967" max="8967" width="9.85546875" bestFit="1" customWidth="1"/>
    <col min="8969" max="8970" width="9.85546875" bestFit="1" customWidth="1"/>
    <col min="9209" max="9209" width="3.7109375" customWidth="1"/>
    <col min="9210" max="9210" width="12.42578125" customWidth="1"/>
    <col min="9223" max="9223" width="9.85546875" bestFit="1" customWidth="1"/>
    <col min="9225" max="9226" width="9.85546875" bestFit="1" customWidth="1"/>
    <col min="9465" max="9465" width="3.7109375" customWidth="1"/>
    <col min="9466" max="9466" width="12.42578125" customWidth="1"/>
    <col min="9479" max="9479" width="9.85546875" bestFit="1" customWidth="1"/>
    <col min="9481" max="9482" width="9.85546875" bestFit="1" customWidth="1"/>
    <col min="9721" max="9721" width="3.7109375" customWidth="1"/>
    <col min="9722" max="9722" width="12.42578125" customWidth="1"/>
    <col min="9735" max="9735" width="9.85546875" bestFit="1" customWidth="1"/>
    <col min="9737" max="9738" width="9.85546875" bestFit="1" customWidth="1"/>
    <col min="9977" max="9977" width="3.7109375" customWidth="1"/>
    <col min="9978" max="9978" width="12.42578125" customWidth="1"/>
    <col min="9991" max="9991" width="9.85546875" bestFit="1" customWidth="1"/>
    <col min="9993" max="9994" width="9.85546875" bestFit="1" customWidth="1"/>
    <col min="10233" max="10233" width="3.7109375" customWidth="1"/>
    <col min="10234" max="10234" width="12.42578125" customWidth="1"/>
    <col min="10247" max="10247" width="9.85546875" bestFit="1" customWidth="1"/>
    <col min="10249" max="10250" width="9.85546875" bestFit="1" customWidth="1"/>
    <col min="10489" max="10489" width="3.7109375" customWidth="1"/>
    <col min="10490" max="10490" width="12.42578125" customWidth="1"/>
    <col min="10503" max="10503" width="9.85546875" bestFit="1" customWidth="1"/>
    <col min="10505" max="10506" width="9.85546875" bestFit="1" customWidth="1"/>
    <col min="10745" max="10745" width="3.7109375" customWidth="1"/>
    <col min="10746" max="10746" width="12.42578125" customWidth="1"/>
    <col min="10759" max="10759" width="9.85546875" bestFit="1" customWidth="1"/>
    <col min="10761" max="10762" width="9.85546875" bestFit="1" customWidth="1"/>
    <col min="11001" max="11001" width="3.7109375" customWidth="1"/>
    <col min="11002" max="11002" width="12.42578125" customWidth="1"/>
    <col min="11015" max="11015" width="9.85546875" bestFit="1" customWidth="1"/>
    <col min="11017" max="11018" width="9.85546875" bestFit="1" customWidth="1"/>
    <col min="11257" max="11257" width="3.7109375" customWidth="1"/>
    <col min="11258" max="11258" width="12.42578125" customWidth="1"/>
    <col min="11271" max="11271" width="9.85546875" bestFit="1" customWidth="1"/>
    <col min="11273" max="11274" width="9.85546875" bestFit="1" customWidth="1"/>
    <col min="11513" max="11513" width="3.7109375" customWidth="1"/>
    <col min="11514" max="11514" width="12.42578125" customWidth="1"/>
    <col min="11527" max="11527" width="9.85546875" bestFit="1" customWidth="1"/>
    <col min="11529" max="11530" width="9.85546875" bestFit="1" customWidth="1"/>
    <col min="11769" max="11769" width="3.7109375" customWidth="1"/>
    <col min="11770" max="11770" width="12.42578125" customWidth="1"/>
    <col min="11783" max="11783" width="9.85546875" bestFit="1" customWidth="1"/>
    <col min="11785" max="11786" width="9.85546875" bestFit="1" customWidth="1"/>
    <col min="12025" max="12025" width="3.7109375" customWidth="1"/>
    <col min="12026" max="12026" width="12.42578125" customWidth="1"/>
    <col min="12039" max="12039" width="9.85546875" bestFit="1" customWidth="1"/>
    <col min="12041" max="12042" width="9.85546875" bestFit="1" customWidth="1"/>
    <col min="12281" max="12281" width="3.7109375" customWidth="1"/>
    <col min="12282" max="12282" width="12.42578125" customWidth="1"/>
    <col min="12295" max="12295" width="9.85546875" bestFit="1" customWidth="1"/>
    <col min="12297" max="12298" width="9.85546875" bestFit="1" customWidth="1"/>
    <col min="12537" max="12537" width="3.7109375" customWidth="1"/>
    <col min="12538" max="12538" width="12.42578125" customWidth="1"/>
    <col min="12551" max="12551" width="9.85546875" bestFit="1" customWidth="1"/>
    <col min="12553" max="12554" width="9.85546875" bestFit="1" customWidth="1"/>
    <col min="12793" max="12793" width="3.7109375" customWidth="1"/>
    <col min="12794" max="12794" width="12.42578125" customWidth="1"/>
    <col min="12807" max="12807" width="9.85546875" bestFit="1" customWidth="1"/>
    <col min="12809" max="12810" width="9.85546875" bestFit="1" customWidth="1"/>
    <col min="13049" max="13049" width="3.7109375" customWidth="1"/>
    <col min="13050" max="13050" width="12.42578125" customWidth="1"/>
    <col min="13063" max="13063" width="9.85546875" bestFit="1" customWidth="1"/>
    <col min="13065" max="13066" width="9.85546875" bestFit="1" customWidth="1"/>
    <col min="13305" max="13305" width="3.7109375" customWidth="1"/>
    <col min="13306" max="13306" width="12.42578125" customWidth="1"/>
    <col min="13319" max="13319" width="9.85546875" bestFit="1" customWidth="1"/>
    <col min="13321" max="13322" width="9.85546875" bestFit="1" customWidth="1"/>
    <col min="13561" max="13561" width="3.7109375" customWidth="1"/>
    <col min="13562" max="13562" width="12.42578125" customWidth="1"/>
    <col min="13575" max="13575" width="9.85546875" bestFit="1" customWidth="1"/>
    <col min="13577" max="13578" width="9.85546875" bestFit="1" customWidth="1"/>
    <col min="13817" max="13817" width="3.7109375" customWidth="1"/>
    <col min="13818" max="13818" width="12.42578125" customWidth="1"/>
    <col min="13831" max="13831" width="9.85546875" bestFit="1" customWidth="1"/>
    <col min="13833" max="13834" width="9.85546875" bestFit="1" customWidth="1"/>
    <col min="14073" max="14073" width="3.7109375" customWidth="1"/>
    <col min="14074" max="14074" width="12.42578125" customWidth="1"/>
    <col min="14087" max="14087" width="9.85546875" bestFit="1" customWidth="1"/>
    <col min="14089" max="14090" width="9.85546875" bestFit="1" customWidth="1"/>
    <col min="14329" max="14329" width="3.7109375" customWidth="1"/>
    <col min="14330" max="14330" width="12.42578125" customWidth="1"/>
    <col min="14343" max="14343" width="9.85546875" bestFit="1" customWidth="1"/>
    <col min="14345" max="14346" width="9.85546875" bestFit="1" customWidth="1"/>
    <col min="14585" max="14585" width="3.7109375" customWidth="1"/>
    <col min="14586" max="14586" width="12.42578125" customWidth="1"/>
    <col min="14599" max="14599" width="9.85546875" bestFit="1" customWidth="1"/>
    <col min="14601" max="14602" width="9.85546875" bestFit="1" customWidth="1"/>
    <col min="14841" max="14841" width="3.7109375" customWidth="1"/>
    <col min="14842" max="14842" width="12.42578125" customWidth="1"/>
    <col min="14855" max="14855" width="9.85546875" bestFit="1" customWidth="1"/>
    <col min="14857" max="14858" width="9.85546875" bestFit="1" customWidth="1"/>
    <col min="15097" max="15097" width="3.7109375" customWidth="1"/>
    <col min="15098" max="15098" width="12.42578125" customWidth="1"/>
    <col min="15111" max="15111" width="9.85546875" bestFit="1" customWidth="1"/>
    <col min="15113" max="15114" width="9.85546875" bestFit="1" customWidth="1"/>
    <col min="15353" max="15353" width="3.7109375" customWidth="1"/>
    <col min="15354" max="15354" width="12.42578125" customWidth="1"/>
    <col min="15367" max="15367" width="9.85546875" bestFit="1" customWidth="1"/>
    <col min="15369" max="15370" width="9.85546875" bestFit="1" customWidth="1"/>
    <col min="15609" max="15609" width="3.7109375" customWidth="1"/>
    <col min="15610" max="15610" width="12.42578125" customWidth="1"/>
    <col min="15623" max="15623" width="9.85546875" bestFit="1" customWidth="1"/>
    <col min="15625" max="15626" width="9.85546875" bestFit="1" customWidth="1"/>
    <col min="15865" max="15865" width="3.7109375" customWidth="1"/>
    <col min="15866" max="15866" width="12.42578125" customWidth="1"/>
    <col min="15879" max="15879" width="9.85546875" bestFit="1" customWidth="1"/>
    <col min="15881" max="15882" width="9.85546875" bestFit="1" customWidth="1"/>
    <col min="16121" max="16121" width="3.7109375" customWidth="1"/>
    <col min="16122" max="16122" width="12.42578125" customWidth="1"/>
    <col min="16135" max="16135" width="9.85546875" bestFit="1" customWidth="1"/>
    <col min="16137" max="16138" width="9.85546875" bestFit="1" customWidth="1"/>
  </cols>
  <sheetData>
    <row r="1" spans="1:33" x14ac:dyDescent="0.25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3" x14ac:dyDescent="0.25">
      <c r="B2" s="15" t="s">
        <v>244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3" x14ac:dyDescent="0.25">
      <c r="B3" s="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AA3" s="12"/>
      <c r="AB3" s="12"/>
      <c r="AC3" s="12"/>
      <c r="AD3" s="12"/>
      <c r="AE3" s="12"/>
    </row>
    <row r="4" spans="1:33" x14ac:dyDescent="0.25">
      <c r="A4" s="2"/>
      <c r="B4" s="15" t="s">
        <v>140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1:33" x14ac:dyDescent="0.25">
      <c r="A5" s="2"/>
      <c r="B5" s="15" t="s">
        <v>183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12"/>
      <c r="AE5" s="12"/>
    </row>
    <row r="6" spans="1:33" x14ac:dyDescent="0.25">
      <c r="A6" s="2"/>
      <c r="B6" s="15" t="s">
        <v>199</v>
      </c>
    </row>
    <row r="7" spans="1:33" x14ac:dyDescent="0.25">
      <c r="B7" s="15" t="s">
        <v>98</v>
      </c>
    </row>
    <row r="9" spans="1:33" s="129" customFormat="1" ht="12" x14ac:dyDescent="0.2">
      <c r="A9" s="1"/>
      <c r="B9" s="251" t="s">
        <v>172</v>
      </c>
      <c r="C9" s="270">
        <v>2001</v>
      </c>
      <c r="D9" s="270"/>
      <c r="E9" s="286"/>
      <c r="F9" s="270">
        <v>2002</v>
      </c>
      <c r="G9" s="270"/>
      <c r="H9" s="286"/>
      <c r="I9" s="270">
        <v>2003</v>
      </c>
      <c r="J9" s="270"/>
      <c r="K9" s="286"/>
      <c r="L9" s="270">
        <v>2004</v>
      </c>
      <c r="M9" s="270"/>
      <c r="N9" s="286"/>
      <c r="O9" s="270">
        <v>2005</v>
      </c>
      <c r="P9" s="270"/>
      <c r="Q9" s="286"/>
      <c r="R9" s="270">
        <v>2006</v>
      </c>
      <c r="S9" s="270"/>
      <c r="T9" s="286"/>
      <c r="U9" s="270">
        <v>2007</v>
      </c>
      <c r="V9" s="270"/>
      <c r="W9" s="286"/>
      <c r="X9" s="270">
        <v>2008</v>
      </c>
      <c r="Y9" s="270"/>
      <c r="Z9" s="286"/>
      <c r="AA9" s="270">
        <v>2009</v>
      </c>
      <c r="AB9" s="270"/>
      <c r="AC9" s="286"/>
      <c r="AD9" s="270">
        <v>2010</v>
      </c>
      <c r="AE9" s="270"/>
      <c r="AF9" s="270"/>
      <c r="AG9" s="144"/>
    </row>
    <row r="10" spans="1:33" s="129" customFormat="1" ht="24" x14ac:dyDescent="0.2">
      <c r="A10" s="1"/>
      <c r="B10" s="186" t="s">
        <v>185</v>
      </c>
      <c r="C10" s="249" t="s">
        <v>173</v>
      </c>
      <c r="D10" s="249" t="s">
        <v>174</v>
      </c>
      <c r="E10" s="209" t="s">
        <v>90</v>
      </c>
      <c r="F10" s="249" t="s">
        <v>173</v>
      </c>
      <c r="G10" s="249" t="s">
        <v>174</v>
      </c>
      <c r="H10" s="209" t="s">
        <v>90</v>
      </c>
      <c r="I10" s="249" t="s">
        <v>173</v>
      </c>
      <c r="J10" s="249" t="s">
        <v>174</v>
      </c>
      <c r="K10" s="209" t="s">
        <v>90</v>
      </c>
      <c r="L10" s="249" t="s">
        <v>173</v>
      </c>
      <c r="M10" s="249" t="s">
        <v>174</v>
      </c>
      <c r="N10" s="209" t="s">
        <v>90</v>
      </c>
      <c r="O10" s="249" t="s">
        <v>173</v>
      </c>
      <c r="P10" s="249" t="s">
        <v>174</v>
      </c>
      <c r="Q10" s="209" t="s">
        <v>90</v>
      </c>
      <c r="R10" s="249" t="s">
        <v>173</v>
      </c>
      <c r="S10" s="249" t="s">
        <v>174</v>
      </c>
      <c r="T10" s="209" t="s">
        <v>90</v>
      </c>
      <c r="U10" s="249" t="s">
        <v>173</v>
      </c>
      <c r="V10" s="249" t="s">
        <v>174</v>
      </c>
      <c r="W10" s="209" t="s">
        <v>90</v>
      </c>
      <c r="X10" s="249" t="s">
        <v>173</v>
      </c>
      <c r="Y10" s="249" t="s">
        <v>174</v>
      </c>
      <c r="Z10" s="209" t="s">
        <v>90</v>
      </c>
      <c r="AA10" s="249" t="s">
        <v>173</v>
      </c>
      <c r="AB10" s="249" t="s">
        <v>174</v>
      </c>
      <c r="AC10" s="209" t="s">
        <v>90</v>
      </c>
      <c r="AD10" s="249" t="s">
        <v>173</v>
      </c>
      <c r="AE10" s="249" t="s">
        <v>174</v>
      </c>
      <c r="AF10" s="252" t="s">
        <v>90</v>
      </c>
      <c r="AG10" s="144"/>
    </row>
    <row r="11" spans="1:33" x14ac:dyDescent="0.25">
      <c r="B11" s="51" t="s">
        <v>186</v>
      </c>
      <c r="C11" s="221">
        <v>95</v>
      </c>
      <c r="D11" s="221">
        <v>7</v>
      </c>
      <c r="E11" s="222">
        <v>102</v>
      </c>
      <c r="F11" s="221">
        <v>73</v>
      </c>
      <c r="G11" s="221">
        <v>3</v>
      </c>
      <c r="H11" s="222">
        <v>76</v>
      </c>
      <c r="I11" s="221">
        <v>70</v>
      </c>
      <c r="J11" s="221">
        <v>4</v>
      </c>
      <c r="K11" s="222">
        <v>74</v>
      </c>
      <c r="L11" s="221">
        <v>47</v>
      </c>
      <c r="M11" s="223">
        <v>5</v>
      </c>
      <c r="N11" s="222">
        <v>52</v>
      </c>
      <c r="O11" s="221">
        <v>92</v>
      </c>
      <c r="P11" s="221">
        <v>3</v>
      </c>
      <c r="Q11" s="222">
        <v>95</v>
      </c>
      <c r="R11" s="221">
        <v>98</v>
      </c>
      <c r="S11" s="221">
        <v>3</v>
      </c>
      <c r="T11" s="222">
        <v>101</v>
      </c>
      <c r="U11" s="221">
        <v>421</v>
      </c>
      <c r="V11" s="221">
        <v>9</v>
      </c>
      <c r="W11" s="222">
        <v>430</v>
      </c>
      <c r="X11" s="221">
        <v>271</v>
      </c>
      <c r="Y11" s="221">
        <v>4</v>
      </c>
      <c r="Z11" s="222">
        <v>275</v>
      </c>
      <c r="AA11" s="221">
        <v>198</v>
      </c>
      <c r="AB11" s="221">
        <v>6</v>
      </c>
      <c r="AC11" s="222">
        <v>204</v>
      </c>
      <c r="AD11" s="221">
        <v>114</v>
      </c>
      <c r="AE11" s="221">
        <v>5</v>
      </c>
      <c r="AF11" s="224">
        <v>119</v>
      </c>
      <c r="AG11" s="100"/>
    </row>
    <row r="12" spans="1:33" x14ac:dyDescent="0.25">
      <c r="B12" s="51" t="s">
        <v>187</v>
      </c>
      <c r="C12" s="223">
        <v>77</v>
      </c>
      <c r="D12" s="223">
        <v>5</v>
      </c>
      <c r="E12" s="225">
        <v>82</v>
      </c>
      <c r="F12" s="223">
        <v>67</v>
      </c>
      <c r="G12" s="223">
        <v>5</v>
      </c>
      <c r="H12" s="225">
        <v>72</v>
      </c>
      <c r="I12" s="223">
        <v>70</v>
      </c>
      <c r="J12" s="223">
        <v>3</v>
      </c>
      <c r="K12" s="225">
        <v>73</v>
      </c>
      <c r="L12" s="223">
        <v>56</v>
      </c>
      <c r="M12" s="223">
        <v>3</v>
      </c>
      <c r="N12" s="225">
        <v>59</v>
      </c>
      <c r="O12" s="223">
        <v>90</v>
      </c>
      <c r="P12" s="223">
        <v>1</v>
      </c>
      <c r="Q12" s="225">
        <v>91</v>
      </c>
      <c r="R12" s="223">
        <v>131</v>
      </c>
      <c r="S12" s="223">
        <v>1</v>
      </c>
      <c r="T12" s="225">
        <v>132</v>
      </c>
      <c r="U12" s="223">
        <v>312</v>
      </c>
      <c r="V12" s="223">
        <v>2</v>
      </c>
      <c r="W12" s="225">
        <v>314</v>
      </c>
      <c r="X12" s="223">
        <v>433</v>
      </c>
      <c r="Y12" s="223">
        <v>3</v>
      </c>
      <c r="Z12" s="225">
        <v>436</v>
      </c>
      <c r="AA12" s="223">
        <v>380</v>
      </c>
      <c r="AB12" s="223">
        <v>1</v>
      </c>
      <c r="AC12" s="225">
        <v>381</v>
      </c>
      <c r="AD12" s="223">
        <v>64</v>
      </c>
      <c r="AE12" s="223">
        <v>1</v>
      </c>
      <c r="AF12" s="226">
        <v>65</v>
      </c>
      <c r="AG12" s="100"/>
    </row>
    <row r="13" spans="1:33" x14ac:dyDescent="0.25">
      <c r="B13" s="51" t="s">
        <v>188</v>
      </c>
      <c r="C13" s="223">
        <v>91</v>
      </c>
      <c r="D13" s="223">
        <v>2</v>
      </c>
      <c r="E13" s="225">
        <v>93</v>
      </c>
      <c r="F13" s="223">
        <v>62</v>
      </c>
      <c r="G13" s="223">
        <v>7</v>
      </c>
      <c r="H13" s="225">
        <v>69</v>
      </c>
      <c r="I13" s="223">
        <v>63</v>
      </c>
      <c r="J13" s="223">
        <v>4</v>
      </c>
      <c r="K13" s="225">
        <v>67</v>
      </c>
      <c r="L13" s="223">
        <v>72</v>
      </c>
      <c r="M13" s="223">
        <v>3</v>
      </c>
      <c r="N13" s="225">
        <v>75</v>
      </c>
      <c r="O13" s="223">
        <v>71</v>
      </c>
      <c r="P13" s="223">
        <v>2</v>
      </c>
      <c r="Q13" s="225">
        <v>73</v>
      </c>
      <c r="R13" s="223">
        <v>157</v>
      </c>
      <c r="S13" s="223">
        <v>1</v>
      </c>
      <c r="T13" s="225">
        <v>158</v>
      </c>
      <c r="U13" s="223">
        <v>340</v>
      </c>
      <c r="V13" s="223">
        <v>7</v>
      </c>
      <c r="W13" s="225">
        <v>347</v>
      </c>
      <c r="X13" s="223">
        <v>242</v>
      </c>
      <c r="Y13" s="223">
        <v>6</v>
      </c>
      <c r="Z13" s="225">
        <v>248</v>
      </c>
      <c r="AA13" s="223">
        <v>294</v>
      </c>
      <c r="AB13" s="223">
        <v>5</v>
      </c>
      <c r="AC13" s="225">
        <v>299</v>
      </c>
      <c r="AD13" s="223">
        <v>177</v>
      </c>
      <c r="AE13" s="223">
        <v>6</v>
      </c>
      <c r="AF13" s="226">
        <v>183</v>
      </c>
      <c r="AG13" s="100"/>
    </row>
    <row r="14" spans="1:33" x14ac:dyDescent="0.25">
      <c r="B14" s="51" t="s">
        <v>189</v>
      </c>
      <c r="C14" s="223">
        <v>81</v>
      </c>
      <c r="D14" s="223">
        <v>6</v>
      </c>
      <c r="E14" s="225">
        <v>87</v>
      </c>
      <c r="F14" s="223">
        <v>78</v>
      </c>
      <c r="G14" s="223">
        <v>4</v>
      </c>
      <c r="H14" s="225">
        <v>82</v>
      </c>
      <c r="I14" s="223">
        <v>70</v>
      </c>
      <c r="J14" s="223">
        <v>3</v>
      </c>
      <c r="K14" s="225">
        <v>73</v>
      </c>
      <c r="L14" s="223">
        <v>58</v>
      </c>
      <c r="M14" s="223">
        <v>2</v>
      </c>
      <c r="N14" s="225">
        <v>60</v>
      </c>
      <c r="O14" s="223">
        <v>118</v>
      </c>
      <c r="P14" s="223">
        <v>5</v>
      </c>
      <c r="Q14" s="225">
        <v>123</v>
      </c>
      <c r="R14" s="223">
        <v>99</v>
      </c>
      <c r="S14" s="223">
        <v>3</v>
      </c>
      <c r="T14" s="225">
        <v>102</v>
      </c>
      <c r="U14" s="223">
        <v>170</v>
      </c>
      <c r="V14" s="223">
        <v>2</v>
      </c>
      <c r="W14" s="225">
        <v>172</v>
      </c>
      <c r="X14" s="223">
        <v>302</v>
      </c>
      <c r="Y14" s="223">
        <v>2</v>
      </c>
      <c r="Z14" s="225">
        <v>304</v>
      </c>
      <c r="AA14" s="223">
        <v>186</v>
      </c>
      <c r="AB14" s="223">
        <v>1</v>
      </c>
      <c r="AC14" s="225">
        <v>187</v>
      </c>
      <c r="AD14" s="223">
        <v>73</v>
      </c>
      <c r="AE14" s="223">
        <v>1</v>
      </c>
      <c r="AF14" s="226">
        <v>74</v>
      </c>
      <c r="AG14" s="100"/>
    </row>
    <row r="15" spans="1:33" x14ac:dyDescent="0.25">
      <c r="B15" s="51" t="s">
        <v>190</v>
      </c>
      <c r="C15" s="223">
        <v>92</v>
      </c>
      <c r="D15" s="223">
        <v>5</v>
      </c>
      <c r="E15" s="225">
        <v>97</v>
      </c>
      <c r="F15" s="223">
        <v>79</v>
      </c>
      <c r="G15" s="223">
        <v>3</v>
      </c>
      <c r="H15" s="225">
        <v>82</v>
      </c>
      <c r="I15" s="223">
        <v>79</v>
      </c>
      <c r="J15" s="223">
        <v>7</v>
      </c>
      <c r="K15" s="225">
        <v>86</v>
      </c>
      <c r="L15" s="223">
        <v>57</v>
      </c>
      <c r="M15" s="223">
        <v>2</v>
      </c>
      <c r="N15" s="225">
        <v>59</v>
      </c>
      <c r="O15" s="223">
        <v>96</v>
      </c>
      <c r="P15" s="223">
        <v>3</v>
      </c>
      <c r="Q15" s="225">
        <v>99</v>
      </c>
      <c r="R15" s="223">
        <v>228</v>
      </c>
      <c r="S15" s="223">
        <v>8</v>
      </c>
      <c r="T15" s="225">
        <v>236</v>
      </c>
      <c r="U15" s="223">
        <v>325</v>
      </c>
      <c r="V15" s="223">
        <v>7</v>
      </c>
      <c r="W15" s="225">
        <v>332</v>
      </c>
      <c r="X15" s="223">
        <v>288</v>
      </c>
      <c r="Y15" s="223">
        <v>4</v>
      </c>
      <c r="Z15" s="225">
        <v>292</v>
      </c>
      <c r="AA15" s="223">
        <v>174</v>
      </c>
      <c r="AB15" s="223">
        <v>4</v>
      </c>
      <c r="AC15" s="225">
        <v>178</v>
      </c>
      <c r="AD15" s="223">
        <v>140</v>
      </c>
      <c r="AE15" s="223">
        <v>4</v>
      </c>
      <c r="AF15" s="226">
        <v>144</v>
      </c>
      <c r="AG15" s="100"/>
    </row>
    <row r="16" spans="1:33" x14ac:dyDescent="0.25">
      <c r="B16" s="51" t="s">
        <v>191</v>
      </c>
      <c r="C16" s="223">
        <v>53</v>
      </c>
      <c r="D16" s="223">
        <v>3</v>
      </c>
      <c r="E16" s="225">
        <v>56</v>
      </c>
      <c r="F16" s="223">
        <v>45</v>
      </c>
      <c r="G16" s="223">
        <v>2</v>
      </c>
      <c r="H16" s="225">
        <v>47</v>
      </c>
      <c r="I16" s="223">
        <v>47</v>
      </c>
      <c r="J16" s="223">
        <v>3</v>
      </c>
      <c r="K16" s="225">
        <v>50</v>
      </c>
      <c r="L16" s="223">
        <v>72</v>
      </c>
      <c r="M16" s="223">
        <v>3</v>
      </c>
      <c r="N16" s="225">
        <v>75</v>
      </c>
      <c r="O16" s="223">
        <v>100</v>
      </c>
      <c r="P16" s="223">
        <v>2</v>
      </c>
      <c r="Q16" s="225">
        <v>102</v>
      </c>
      <c r="R16" s="223">
        <v>131</v>
      </c>
      <c r="S16" s="223">
        <v>1</v>
      </c>
      <c r="T16" s="225">
        <v>132</v>
      </c>
      <c r="U16" s="223">
        <v>247</v>
      </c>
      <c r="V16" s="223">
        <v>2</v>
      </c>
      <c r="W16" s="225">
        <v>249</v>
      </c>
      <c r="X16" s="223">
        <v>210</v>
      </c>
      <c r="Y16" s="223">
        <v>2</v>
      </c>
      <c r="Z16" s="225">
        <v>212</v>
      </c>
      <c r="AA16" s="223">
        <v>103</v>
      </c>
      <c r="AB16" s="223">
        <v>1</v>
      </c>
      <c r="AC16" s="225">
        <v>104</v>
      </c>
      <c r="AD16" s="223">
        <v>86</v>
      </c>
      <c r="AE16" s="223">
        <v>3</v>
      </c>
      <c r="AF16" s="226">
        <v>89</v>
      </c>
      <c r="AG16" s="100"/>
    </row>
    <row r="17" spans="2:33" x14ac:dyDescent="0.25">
      <c r="B17" s="51" t="s">
        <v>192</v>
      </c>
      <c r="C17" s="223">
        <v>66</v>
      </c>
      <c r="D17" s="223">
        <v>8</v>
      </c>
      <c r="E17" s="225">
        <v>74</v>
      </c>
      <c r="F17" s="223">
        <v>72</v>
      </c>
      <c r="G17" s="223">
        <v>7</v>
      </c>
      <c r="H17" s="225">
        <v>79</v>
      </c>
      <c r="I17" s="223">
        <v>61</v>
      </c>
      <c r="J17" s="223">
        <v>5</v>
      </c>
      <c r="K17" s="225">
        <v>66</v>
      </c>
      <c r="L17" s="223">
        <v>78</v>
      </c>
      <c r="M17" s="223">
        <v>2</v>
      </c>
      <c r="N17" s="225">
        <v>80</v>
      </c>
      <c r="O17" s="223">
        <v>60</v>
      </c>
      <c r="P17" s="223">
        <v>4</v>
      </c>
      <c r="Q17" s="225">
        <v>64</v>
      </c>
      <c r="R17" s="223">
        <v>208</v>
      </c>
      <c r="S17" s="223">
        <v>8</v>
      </c>
      <c r="T17" s="225">
        <v>216</v>
      </c>
      <c r="U17" s="223">
        <v>319</v>
      </c>
      <c r="V17" s="223">
        <v>9</v>
      </c>
      <c r="W17" s="225">
        <v>328</v>
      </c>
      <c r="X17" s="223">
        <v>343</v>
      </c>
      <c r="Y17" s="223">
        <v>2</v>
      </c>
      <c r="Z17" s="225">
        <v>345</v>
      </c>
      <c r="AA17" s="223">
        <v>186</v>
      </c>
      <c r="AB17" s="223">
        <v>4</v>
      </c>
      <c r="AC17" s="225">
        <v>190</v>
      </c>
      <c r="AD17" s="223">
        <v>74</v>
      </c>
      <c r="AE17" s="223">
        <v>0</v>
      </c>
      <c r="AF17" s="226">
        <v>74</v>
      </c>
      <c r="AG17" s="100"/>
    </row>
    <row r="18" spans="2:33" x14ac:dyDescent="0.25">
      <c r="B18" s="51" t="s">
        <v>193</v>
      </c>
      <c r="C18" s="223">
        <v>121</v>
      </c>
      <c r="D18" s="223">
        <v>5</v>
      </c>
      <c r="E18" s="225">
        <v>126</v>
      </c>
      <c r="F18" s="223">
        <v>65</v>
      </c>
      <c r="G18" s="223">
        <v>3</v>
      </c>
      <c r="H18" s="225">
        <v>68</v>
      </c>
      <c r="I18" s="223">
        <v>70</v>
      </c>
      <c r="J18" s="223">
        <v>0</v>
      </c>
      <c r="K18" s="225">
        <v>70</v>
      </c>
      <c r="L18" s="223">
        <v>80</v>
      </c>
      <c r="M18" s="223">
        <v>0</v>
      </c>
      <c r="N18" s="225">
        <v>80</v>
      </c>
      <c r="O18" s="223">
        <v>61</v>
      </c>
      <c r="P18" s="223">
        <v>0</v>
      </c>
      <c r="Q18" s="225">
        <v>61</v>
      </c>
      <c r="R18" s="223">
        <v>290</v>
      </c>
      <c r="S18" s="223">
        <v>3</v>
      </c>
      <c r="T18" s="225">
        <v>293</v>
      </c>
      <c r="U18" s="223">
        <v>279</v>
      </c>
      <c r="V18" s="223">
        <v>1</v>
      </c>
      <c r="W18" s="225">
        <v>280</v>
      </c>
      <c r="X18" s="223">
        <v>231</v>
      </c>
      <c r="Y18" s="223">
        <v>1</v>
      </c>
      <c r="Z18" s="225">
        <v>232</v>
      </c>
      <c r="AA18" s="223">
        <v>154</v>
      </c>
      <c r="AB18" s="223">
        <v>1</v>
      </c>
      <c r="AC18" s="225">
        <v>155</v>
      </c>
      <c r="AD18" s="223">
        <v>86</v>
      </c>
      <c r="AE18" s="223">
        <v>4</v>
      </c>
      <c r="AF18" s="226">
        <v>90</v>
      </c>
      <c r="AG18" s="100"/>
    </row>
    <row r="19" spans="2:33" x14ac:dyDescent="0.25">
      <c r="B19" s="51" t="s">
        <v>194</v>
      </c>
      <c r="C19" s="223">
        <v>50</v>
      </c>
      <c r="D19" s="223">
        <v>2</v>
      </c>
      <c r="E19" s="225">
        <v>52</v>
      </c>
      <c r="F19" s="223">
        <v>35</v>
      </c>
      <c r="G19" s="223">
        <v>1</v>
      </c>
      <c r="H19" s="225">
        <v>36</v>
      </c>
      <c r="I19" s="223">
        <v>54</v>
      </c>
      <c r="J19" s="223">
        <v>1</v>
      </c>
      <c r="K19" s="225">
        <v>55</v>
      </c>
      <c r="L19" s="223">
        <v>70</v>
      </c>
      <c r="M19" s="223">
        <v>5</v>
      </c>
      <c r="N19" s="225">
        <v>75</v>
      </c>
      <c r="O19" s="223">
        <v>137</v>
      </c>
      <c r="P19" s="223">
        <v>5</v>
      </c>
      <c r="Q19" s="225">
        <v>142</v>
      </c>
      <c r="R19" s="223">
        <v>339</v>
      </c>
      <c r="S19" s="223">
        <v>6</v>
      </c>
      <c r="T19" s="225">
        <v>345</v>
      </c>
      <c r="U19" s="223">
        <v>282</v>
      </c>
      <c r="V19" s="223">
        <v>6</v>
      </c>
      <c r="W19" s="225">
        <v>288</v>
      </c>
      <c r="X19" s="223">
        <v>348</v>
      </c>
      <c r="Y19" s="223">
        <v>4</v>
      </c>
      <c r="Z19" s="225">
        <v>352</v>
      </c>
      <c r="AA19" s="223">
        <v>171</v>
      </c>
      <c r="AB19" s="223">
        <v>3</v>
      </c>
      <c r="AC19" s="225">
        <v>174</v>
      </c>
      <c r="AD19" s="223">
        <v>184</v>
      </c>
      <c r="AE19" s="223">
        <v>2</v>
      </c>
      <c r="AF19" s="226">
        <v>186</v>
      </c>
      <c r="AG19" s="100"/>
    </row>
    <row r="20" spans="2:33" x14ac:dyDescent="0.25">
      <c r="B20" s="51" t="s">
        <v>195</v>
      </c>
      <c r="C20" s="223">
        <v>65</v>
      </c>
      <c r="D20" s="223">
        <v>2</v>
      </c>
      <c r="E20" s="225">
        <v>67</v>
      </c>
      <c r="F20" s="223">
        <v>59</v>
      </c>
      <c r="G20" s="223">
        <v>1</v>
      </c>
      <c r="H20" s="225">
        <v>60</v>
      </c>
      <c r="I20" s="223">
        <v>87</v>
      </c>
      <c r="J20" s="223">
        <v>1</v>
      </c>
      <c r="K20" s="225">
        <v>88</v>
      </c>
      <c r="L20" s="223">
        <v>79</v>
      </c>
      <c r="M20" s="223">
        <v>4</v>
      </c>
      <c r="N20" s="225">
        <v>83</v>
      </c>
      <c r="O20" s="223">
        <v>98</v>
      </c>
      <c r="P20" s="223">
        <v>2</v>
      </c>
      <c r="Q20" s="225">
        <v>100</v>
      </c>
      <c r="R20" s="223">
        <v>148</v>
      </c>
      <c r="S20" s="223">
        <v>1</v>
      </c>
      <c r="T20" s="225">
        <v>149</v>
      </c>
      <c r="U20" s="223">
        <v>348</v>
      </c>
      <c r="V20" s="223">
        <v>4</v>
      </c>
      <c r="W20" s="225">
        <v>352</v>
      </c>
      <c r="X20" s="223">
        <v>323</v>
      </c>
      <c r="Y20" s="223">
        <v>2</v>
      </c>
      <c r="Z20" s="225">
        <v>325</v>
      </c>
      <c r="AA20" s="223">
        <v>147</v>
      </c>
      <c r="AB20" s="223">
        <v>1</v>
      </c>
      <c r="AC20" s="225">
        <v>148</v>
      </c>
      <c r="AD20" s="223">
        <v>130</v>
      </c>
      <c r="AE20" s="223">
        <v>3</v>
      </c>
      <c r="AF20" s="226">
        <v>133</v>
      </c>
      <c r="AG20" s="100"/>
    </row>
    <row r="21" spans="2:33" x14ac:dyDescent="0.25">
      <c r="B21" s="51" t="s">
        <v>196</v>
      </c>
      <c r="C21" s="223">
        <v>52</v>
      </c>
      <c r="D21" s="223">
        <v>2</v>
      </c>
      <c r="E21" s="225">
        <v>54</v>
      </c>
      <c r="F21" s="223">
        <v>59</v>
      </c>
      <c r="G21" s="223">
        <v>3</v>
      </c>
      <c r="H21" s="225">
        <v>62</v>
      </c>
      <c r="I21" s="223">
        <v>58</v>
      </c>
      <c r="J21" s="223">
        <v>4</v>
      </c>
      <c r="K21" s="225">
        <v>62</v>
      </c>
      <c r="L21" s="223">
        <v>93</v>
      </c>
      <c r="M21" s="223">
        <v>3</v>
      </c>
      <c r="N21" s="225">
        <v>96</v>
      </c>
      <c r="O21" s="223">
        <v>251</v>
      </c>
      <c r="P21" s="223">
        <v>4</v>
      </c>
      <c r="Q21" s="225">
        <v>255</v>
      </c>
      <c r="R21" s="223">
        <v>351</v>
      </c>
      <c r="S21" s="223">
        <v>3</v>
      </c>
      <c r="T21" s="225">
        <v>354</v>
      </c>
      <c r="U21" s="223">
        <v>414</v>
      </c>
      <c r="V21" s="223">
        <v>1</v>
      </c>
      <c r="W21" s="225">
        <v>415</v>
      </c>
      <c r="X21" s="223">
        <v>362</v>
      </c>
      <c r="Y21" s="223">
        <v>3</v>
      </c>
      <c r="Z21" s="225">
        <v>365</v>
      </c>
      <c r="AA21" s="223">
        <v>147</v>
      </c>
      <c r="AB21" s="223">
        <v>1</v>
      </c>
      <c r="AC21" s="225">
        <v>148</v>
      </c>
      <c r="AD21" s="223">
        <v>40</v>
      </c>
      <c r="AE21" s="223">
        <v>0</v>
      </c>
      <c r="AF21" s="226">
        <v>40</v>
      </c>
      <c r="AG21" s="100"/>
    </row>
    <row r="22" spans="2:33" x14ac:dyDescent="0.25">
      <c r="B22" s="51" t="s">
        <v>197</v>
      </c>
      <c r="C22" s="223">
        <v>51</v>
      </c>
      <c r="D22" s="223">
        <v>5</v>
      </c>
      <c r="E22" s="225">
        <v>56</v>
      </c>
      <c r="F22" s="223">
        <v>45</v>
      </c>
      <c r="G22" s="223">
        <v>5</v>
      </c>
      <c r="H22" s="225">
        <v>50</v>
      </c>
      <c r="I22" s="223">
        <v>67</v>
      </c>
      <c r="J22" s="223">
        <v>2</v>
      </c>
      <c r="K22" s="225">
        <v>69</v>
      </c>
      <c r="L22" s="223">
        <v>64</v>
      </c>
      <c r="M22" s="223">
        <v>1</v>
      </c>
      <c r="N22" s="225">
        <v>65</v>
      </c>
      <c r="O22" s="223">
        <v>210</v>
      </c>
      <c r="P22" s="223">
        <v>3</v>
      </c>
      <c r="Q22" s="225">
        <v>213</v>
      </c>
      <c r="R22" s="223">
        <v>231</v>
      </c>
      <c r="S22" s="223">
        <v>1</v>
      </c>
      <c r="T22" s="225">
        <v>232</v>
      </c>
      <c r="U22" s="223">
        <v>290</v>
      </c>
      <c r="V22" s="223">
        <v>2</v>
      </c>
      <c r="W22" s="225">
        <v>292</v>
      </c>
      <c r="X22" s="223">
        <v>309</v>
      </c>
      <c r="Y22" s="223">
        <v>2</v>
      </c>
      <c r="Z22" s="225">
        <v>311</v>
      </c>
      <c r="AA22" s="223">
        <v>127</v>
      </c>
      <c r="AB22" s="223">
        <v>4</v>
      </c>
      <c r="AC22" s="225">
        <v>131</v>
      </c>
      <c r="AD22" s="223">
        <v>235</v>
      </c>
      <c r="AE22" s="223">
        <v>9</v>
      </c>
      <c r="AF22" s="226">
        <v>244</v>
      </c>
      <c r="AG22" s="100"/>
    </row>
    <row r="23" spans="2:33" ht="15.75" thickBot="1" x14ac:dyDescent="0.3">
      <c r="B23" s="213" t="s">
        <v>90</v>
      </c>
      <c r="C23" s="227">
        <v>894</v>
      </c>
      <c r="D23" s="227">
        <v>52</v>
      </c>
      <c r="E23" s="228">
        <v>946</v>
      </c>
      <c r="F23" s="227">
        <v>739</v>
      </c>
      <c r="G23" s="227">
        <v>44</v>
      </c>
      <c r="H23" s="228">
        <v>783</v>
      </c>
      <c r="I23" s="227">
        <v>796</v>
      </c>
      <c r="J23" s="227">
        <v>37</v>
      </c>
      <c r="K23" s="228">
        <v>833</v>
      </c>
      <c r="L23" s="227">
        <v>826</v>
      </c>
      <c r="M23" s="227">
        <v>33</v>
      </c>
      <c r="N23" s="228">
        <v>859</v>
      </c>
      <c r="O23" s="227">
        <v>1384</v>
      </c>
      <c r="P23" s="227">
        <v>34</v>
      </c>
      <c r="Q23" s="228">
        <v>1418</v>
      </c>
      <c r="R23" s="227">
        <v>2411</v>
      </c>
      <c r="S23" s="227">
        <v>39</v>
      </c>
      <c r="T23" s="228">
        <v>2450</v>
      </c>
      <c r="U23" s="227">
        <v>3747</v>
      </c>
      <c r="V23" s="227">
        <v>52</v>
      </c>
      <c r="W23" s="228">
        <v>3799</v>
      </c>
      <c r="X23" s="227">
        <v>3662</v>
      </c>
      <c r="Y23" s="227">
        <v>35</v>
      </c>
      <c r="Z23" s="228">
        <v>3697</v>
      </c>
      <c r="AA23" s="227">
        <v>2267</v>
      </c>
      <c r="AB23" s="227">
        <v>32</v>
      </c>
      <c r="AC23" s="228">
        <v>2299</v>
      </c>
      <c r="AD23" s="227">
        <v>1403</v>
      </c>
      <c r="AE23" s="227">
        <v>38</v>
      </c>
      <c r="AF23" s="227">
        <v>1441</v>
      </c>
      <c r="AG23" s="100"/>
    </row>
    <row r="26" spans="2:33" x14ac:dyDescent="0.25">
      <c r="B26" s="66" t="s">
        <v>139</v>
      </c>
    </row>
  </sheetData>
  <mergeCells count="10">
    <mergeCell ref="U9:W9"/>
    <mergeCell ref="X9:Z9"/>
    <mergeCell ref="AA9:AC9"/>
    <mergeCell ref="AD9:AF9"/>
    <mergeCell ref="C9:E9"/>
    <mergeCell ref="F9:H9"/>
    <mergeCell ref="I9:K9"/>
    <mergeCell ref="L9:N9"/>
    <mergeCell ref="O9:Q9"/>
    <mergeCell ref="R9:T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workbookViewId="0">
      <pane xSplit="2" topLeftCell="C1" activePane="topRight" state="frozen"/>
      <selection activeCell="H18" sqref="H18"/>
      <selection pane="topRight" activeCell="E5" sqref="E5"/>
    </sheetView>
  </sheetViews>
  <sheetFormatPr defaultRowHeight="15" x14ac:dyDescent="0.25"/>
  <cols>
    <col min="1" max="1" width="1.42578125" style="1" customWidth="1"/>
    <col min="2" max="2" width="18.28515625" customWidth="1"/>
    <col min="3" max="3" width="10.85546875" customWidth="1"/>
    <col min="4" max="4" width="11" customWidth="1"/>
    <col min="5" max="5" width="9.140625" customWidth="1"/>
    <col min="6" max="6" width="10.85546875" customWidth="1"/>
    <col min="7" max="7" width="11" customWidth="1"/>
    <col min="8" max="8" width="9.140625" customWidth="1"/>
    <col min="9" max="9" width="10.85546875" customWidth="1"/>
    <col min="10" max="10" width="11" customWidth="1"/>
    <col min="11" max="11" width="9.140625" customWidth="1"/>
    <col min="12" max="12" width="10.85546875" customWidth="1"/>
    <col min="13" max="13" width="11" customWidth="1"/>
    <col min="14" max="14" width="9.140625" customWidth="1"/>
    <col min="15" max="15" width="10.85546875" customWidth="1"/>
    <col min="16" max="16" width="11" customWidth="1"/>
    <col min="17" max="17" width="9.140625" customWidth="1"/>
    <col min="18" max="18" width="10.85546875" customWidth="1"/>
    <col min="19" max="19" width="11" customWidth="1"/>
    <col min="20" max="20" width="9.140625" customWidth="1"/>
    <col min="21" max="21" width="10.85546875" customWidth="1"/>
    <col min="22" max="22" width="11" customWidth="1"/>
    <col min="23" max="23" width="9.140625" style="100" customWidth="1"/>
    <col min="24" max="24" width="10.85546875" customWidth="1"/>
    <col min="25" max="25" width="11" customWidth="1"/>
    <col min="26" max="26" width="9.140625" style="100" customWidth="1"/>
    <col min="27" max="27" width="10.85546875" customWidth="1"/>
    <col min="28" max="28" width="11" customWidth="1"/>
    <col min="29" max="29" width="9.140625" customWidth="1"/>
    <col min="30" max="30" width="10.85546875" customWidth="1"/>
    <col min="31" max="31" width="11" customWidth="1"/>
    <col min="32" max="32" width="9.140625" customWidth="1"/>
    <col min="33" max="33" width="10.85546875" customWidth="1"/>
    <col min="34" max="34" width="11" customWidth="1"/>
    <col min="35" max="35" width="9.140625" customWidth="1"/>
    <col min="36" max="36" width="10.85546875" customWidth="1"/>
    <col min="37" max="37" width="11" customWidth="1"/>
    <col min="38" max="38" width="9.140625" customWidth="1"/>
    <col min="251" max="251" width="3.7109375" customWidth="1"/>
    <col min="252" max="252" width="12.42578125" customWidth="1"/>
    <col min="265" max="265" width="9.85546875" bestFit="1" customWidth="1"/>
    <col min="267" max="268" width="9.85546875" bestFit="1" customWidth="1"/>
    <col min="507" max="507" width="3.7109375" customWidth="1"/>
    <col min="508" max="508" width="12.42578125" customWidth="1"/>
    <col min="521" max="521" width="9.85546875" bestFit="1" customWidth="1"/>
    <col min="523" max="524" width="9.85546875" bestFit="1" customWidth="1"/>
    <col min="763" max="763" width="3.7109375" customWidth="1"/>
    <col min="764" max="764" width="12.42578125" customWidth="1"/>
    <col min="777" max="777" width="9.85546875" bestFit="1" customWidth="1"/>
    <col min="779" max="780" width="9.85546875" bestFit="1" customWidth="1"/>
    <col min="1019" max="1019" width="3.7109375" customWidth="1"/>
    <col min="1020" max="1020" width="12.42578125" customWidth="1"/>
    <col min="1033" max="1033" width="9.85546875" bestFit="1" customWidth="1"/>
    <col min="1035" max="1036" width="9.85546875" bestFit="1" customWidth="1"/>
    <col min="1275" max="1275" width="3.7109375" customWidth="1"/>
    <col min="1276" max="1276" width="12.42578125" customWidth="1"/>
    <col min="1289" max="1289" width="9.85546875" bestFit="1" customWidth="1"/>
    <col min="1291" max="1292" width="9.85546875" bestFit="1" customWidth="1"/>
    <col min="1531" max="1531" width="3.7109375" customWidth="1"/>
    <col min="1532" max="1532" width="12.42578125" customWidth="1"/>
    <col min="1545" max="1545" width="9.85546875" bestFit="1" customWidth="1"/>
    <col min="1547" max="1548" width="9.85546875" bestFit="1" customWidth="1"/>
    <col min="1787" max="1787" width="3.7109375" customWidth="1"/>
    <col min="1788" max="1788" width="12.42578125" customWidth="1"/>
    <col min="1801" max="1801" width="9.85546875" bestFit="1" customWidth="1"/>
    <col min="1803" max="1804" width="9.85546875" bestFit="1" customWidth="1"/>
    <col min="2043" max="2043" width="3.7109375" customWidth="1"/>
    <col min="2044" max="2044" width="12.42578125" customWidth="1"/>
    <col min="2057" max="2057" width="9.85546875" bestFit="1" customWidth="1"/>
    <col min="2059" max="2060" width="9.85546875" bestFit="1" customWidth="1"/>
    <col min="2299" max="2299" width="3.7109375" customWidth="1"/>
    <col min="2300" max="2300" width="12.42578125" customWidth="1"/>
    <col min="2313" max="2313" width="9.85546875" bestFit="1" customWidth="1"/>
    <col min="2315" max="2316" width="9.85546875" bestFit="1" customWidth="1"/>
    <col min="2555" max="2555" width="3.7109375" customWidth="1"/>
    <col min="2556" max="2556" width="12.42578125" customWidth="1"/>
    <col min="2569" max="2569" width="9.85546875" bestFit="1" customWidth="1"/>
    <col min="2571" max="2572" width="9.85546875" bestFit="1" customWidth="1"/>
    <col min="2811" max="2811" width="3.7109375" customWidth="1"/>
    <col min="2812" max="2812" width="12.42578125" customWidth="1"/>
    <col min="2825" max="2825" width="9.85546875" bestFit="1" customWidth="1"/>
    <col min="2827" max="2828" width="9.85546875" bestFit="1" customWidth="1"/>
    <col min="3067" max="3067" width="3.7109375" customWidth="1"/>
    <col min="3068" max="3068" width="12.42578125" customWidth="1"/>
    <col min="3081" max="3081" width="9.85546875" bestFit="1" customWidth="1"/>
    <col min="3083" max="3084" width="9.85546875" bestFit="1" customWidth="1"/>
    <col min="3323" max="3323" width="3.7109375" customWidth="1"/>
    <col min="3324" max="3324" width="12.42578125" customWidth="1"/>
    <col min="3337" max="3337" width="9.85546875" bestFit="1" customWidth="1"/>
    <col min="3339" max="3340" width="9.85546875" bestFit="1" customWidth="1"/>
    <col min="3579" max="3579" width="3.7109375" customWidth="1"/>
    <col min="3580" max="3580" width="12.42578125" customWidth="1"/>
    <col min="3593" max="3593" width="9.85546875" bestFit="1" customWidth="1"/>
    <col min="3595" max="3596" width="9.85546875" bestFit="1" customWidth="1"/>
    <col min="3835" max="3835" width="3.7109375" customWidth="1"/>
    <col min="3836" max="3836" width="12.42578125" customWidth="1"/>
    <col min="3849" max="3849" width="9.85546875" bestFit="1" customWidth="1"/>
    <col min="3851" max="3852" width="9.85546875" bestFit="1" customWidth="1"/>
    <col min="4091" max="4091" width="3.7109375" customWidth="1"/>
    <col min="4092" max="4092" width="12.42578125" customWidth="1"/>
    <col min="4105" max="4105" width="9.85546875" bestFit="1" customWidth="1"/>
    <col min="4107" max="4108" width="9.85546875" bestFit="1" customWidth="1"/>
    <col min="4347" max="4347" width="3.7109375" customWidth="1"/>
    <col min="4348" max="4348" width="12.42578125" customWidth="1"/>
    <col min="4361" max="4361" width="9.85546875" bestFit="1" customWidth="1"/>
    <col min="4363" max="4364" width="9.85546875" bestFit="1" customWidth="1"/>
    <col min="4603" max="4603" width="3.7109375" customWidth="1"/>
    <col min="4604" max="4604" width="12.42578125" customWidth="1"/>
    <col min="4617" max="4617" width="9.85546875" bestFit="1" customWidth="1"/>
    <col min="4619" max="4620" width="9.85546875" bestFit="1" customWidth="1"/>
    <col min="4859" max="4859" width="3.7109375" customWidth="1"/>
    <col min="4860" max="4860" width="12.42578125" customWidth="1"/>
    <col min="4873" max="4873" width="9.85546875" bestFit="1" customWidth="1"/>
    <col min="4875" max="4876" width="9.85546875" bestFit="1" customWidth="1"/>
    <col min="5115" max="5115" width="3.7109375" customWidth="1"/>
    <col min="5116" max="5116" width="12.42578125" customWidth="1"/>
    <col min="5129" max="5129" width="9.85546875" bestFit="1" customWidth="1"/>
    <col min="5131" max="5132" width="9.85546875" bestFit="1" customWidth="1"/>
    <col min="5371" max="5371" width="3.7109375" customWidth="1"/>
    <col min="5372" max="5372" width="12.42578125" customWidth="1"/>
    <col min="5385" max="5385" width="9.85546875" bestFit="1" customWidth="1"/>
    <col min="5387" max="5388" width="9.85546875" bestFit="1" customWidth="1"/>
    <col min="5627" max="5627" width="3.7109375" customWidth="1"/>
    <col min="5628" max="5628" width="12.42578125" customWidth="1"/>
    <col min="5641" max="5641" width="9.85546875" bestFit="1" customWidth="1"/>
    <col min="5643" max="5644" width="9.85546875" bestFit="1" customWidth="1"/>
    <col min="5883" max="5883" width="3.7109375" customWidth="1"/>
    <col min="5884" max="5884" width="12.42578125" customWidth="1"/>
    <col min="5897" max="5897" width="9.85546875" bestFit="1" customWidth="1"/>
    <col min="5899" max="5900" width="9.85546875" bestFit="1" customWidth="1"/>
    <col min="6139" max="6139" width="3.7109375" customWidth="1"/>
    <col min="6140" max="6140" width="12.42578125" customWidth="1"/>
    <col min="6153" max="6153" width="9.85546875" bestFit="1" customWidth="1"/>
    <col min="6155" max="6156" width="9.85546875" bestFit="1" customWidth="1"/>
    <col min="6395" max="6395" width="3.7109375" customWidth="1"/>
    <col min="6396" max="6396" width="12.42578125" customWidth="1"/>
    <col min="6409" max="6409" width="9.85546875" bestFit="1" customWidth="1"/>
    <col min="6411" max="6412" width="9.85546875" bestFit="1" customWidth="1"/>
    <col min="6651" max="6651" width="3.7109375" customWidth="1"/>
    <col min="6652" max="6652" width="12.42578125" customWidth="1"/>
    <col min="6665" max="6665" width="9.85546875" bestFit="1" customWidth="1"/>
    <col min="6667" max="6668" width="9.85546875" bestFit="1" customWidth="1"/>
    <col min="6907" max="6907" width="3.7109375" customWidth="1"/>
    <col min="6908" max="6908" width="12.42578125" customWidth="1"/>
    <col min="6921" max="6921" width="9.85546875" bestFit="1" customWidth="1"/>
    <col min="6923" max="6924" width="9.85546875" bestFit="1" customWidth="1"/>
    <col min="7163" max="7163" width="3.7109375" customWidth="1"/>
    <col min="7164" max="7164" width="12.42578125" customWidth="1"/>
    <col min="7177" max="7177" width="9.85546875" bestFit="1" customWidth="1"/>
    <col min="7179" max="7180" width="9.85546875" bestFit="1" customWidth="1"/>
    <col min="7419" max="7419" width="3.7109375" customWidth="1"/>
    <col min="7420" max="7420" width="12.42578125" customWidth="1"/>
    <col min="7433" max="7433" width="9.85546875" bestFit="1" customWidth="1"/>
    <col min="7435" max="7436" width="9.85546875" bestFit="1" customWidth="1"/>
    <col min="7675" max="7675" width="3.7109375" customWidth="1"/>
    <col min="7676" max="7676" width="12.42578125" customWidth="1"/>
    <col min="7689" max="7689" width="9.85546875" bestFit="1" customWidth="1"/>
    <col min="7691" max="7692" width="9.85546875" bestFit="1" customWidth="1"/>
    <col min="7931" max="7931" width="3.7109375" customWidth="1"/>
    <col min="7932" max="7932" width="12.42578125" customWidth="1"/>
    <col min="7945" max="7945" width="9.85546875" bestFit="1" customWidth="1"/>
    <col min="7947" max="7948" width="9.85546875" bestFit="1" customWidth="1"/>
    <col min="8187" max="8187" width="3.7109375" customWidth="1"/>
    <col min="8188" max="8188" width="12.42578125" customWidth="1"/>
    <col min="8201" max="8201" width="9.85546875" bestFit="1" customWidth="1"/>
    <col min="8203" max="8204" width="9.85546875" bestFit="1" customWidth="1"/>
    <col min="8443" max="8443" width="3.7109375" customWidth="1"/>
    <col min="8444" max="8444" width="12.42578125" customWidth="1"/>
    <col min="8457" max="8457" width="9.85546875" bestFit="1" customWidth="1"/>
    <col min="8459" max="8460" width="9.85546875" bestFit="1" customWidth="1"/>
    <col min="8699" max="8699" width="3.7109375" customWidth="1"/>
    <col min="8700" max="8700" width="12.42578125" customWidth="1"/>
    <col min="8713" max="8713" width="9.85546875" bestFit="1" customWidth="1"/>
    <col min="8715" max="8716" width="9.85546875" bestFit="1" customWidth="1"/>
    <col min="8955" max="8955" width="3.7109375" customWidth="1"/>
    <col min="8956" max="8956" width="12.42578125" customWidth="1"/>
    <col min="8969" max="8969" width="9.85546875" bestFit="1" customWidth="1"/>
    <col min="8971" max="8972" width="9.85546875" bestFit="1" customWidth="1"/>
    <col min="9211" max="9211" width="3.7109375" customWidth="1"/>
    <col min="9212" max="9212" width="12.42578125" customWidth="1"/>
    <col min="9225" max="9225" width="9.85546875" bestFit="1" customWidth="1"/>
    <col min="9227" max="9228" width="9.85546875" bestFit="1" customWidth="1"/>
    <col min="9467" max="9467" width="3.7109375" customWidth="1"/>
    <col min="9468" max="9468" width="12.42578125" customWidth="1"/>
    <col min="9481" max="9481" width="9.85546875" bestFit="1" customWidth="1"/>
    <col min="9483" max="9484" width="9.85546875" bestFit="1" customWidth="1"/>
    <col min="9723" max="9723" width="3.7109375" customWidth="1"/>
    <col min="9724" max="9724" width="12.42578125" customWidth="1"/>
    <col min="9737" max="9737" width="9.85546875" bestFit="1" customWidth="1"/>
    <col min="9739" max="9740" width="9.85546875" bestFit="1" customWidth="1"/>
    <col min="9979" max="9979" width="3.7109375" customWidth="1"/>
    <col min="9980" max="9980" width="12.42578125" customWidth="1"/>
    <col min="9993" max="9993" width="9.85546875" bestFit="1" customWidth="1"/>
    <col min="9995" max="9996" width="9.85546875" bestFit="1" customWidth="1"/>
    <col min="10235" max="10235" width="3.7109375" customWidth="1"/>
    <col min="10236" max="10236" width="12.42578125" customWidth="1"/>
    <col min="10249" max="10249" width="9.85546875" bestFit="1" customWidth="1"/>
    <col min="10251" max="10252" width="9.85546875" bestFit="1" customWidth="1"/>
    <col min="10491" max="10491" width="3.7109375" customWidth="1"/>
    <col min="10492" max="10492" width="12.42578125" customWidth="1"/>
    <col min="10505" max="10505" width="9.85546875" bestFit="1" customWidth="1"/>
    <col min="10507" max="10508" width="9.85546875" bestFit="1" customWidth="1"/>
    <col min="10747" max="10747" width="3.7109375" customWidth="1"/>
    <col min="10748" max="10748" width="12.42578125" customWidth="1"/>
    <col min="10761" max="10761" width="9.85546875" bestFit="1" customWidth="1"/>
    <col min="10763" max="10764" width="9.85546875" bestFit="1" customWidth="1"/>
    <col min="11003" max="11003" width="3.7109375" customWidth="1"/>
    <col min="11004" max="11004" width="12.42578125" customWidth="1"/>
    <col min="11017" max="11017" width="9.85546875" bestFit="1" customWidth="1"/>
    <col min="11019" max="11020" width="9.85546875" bestFit="1" customWidth="1"/>
    <col min="11259" max="11259" width="3.7109375" customWidth="1"/>
    <col min="11260" max="11260" width="12.42578125" customWidth="1"/>
    <col min="11273" max="11273" width="9.85546875" bestFit="1" customWidth="1"/>
    <col min="11275" max="11276" width="9.85546875" bestFit="1" customWidth="1"/>
    <col min="11515" max="11515" width="3.7109375" customWidth="1"/>
    <col min="11516" max="11516" width="12.42578125" customWidth="1"/>
    <col min="11529" max="11529" width="9.85546875" bestFit="1" customWidth="1"/>
    <col min="11531" max="11532" width="9.85546875" bestFit="1" customWidth="1"/>
    <col min="11771" max="11771" width="3.7109375" customWidth="1"/>
    <col min="11772" max="11772" width="12.42578125" customWidth="1"/>
    <col min="11785" max="11785" width="9.85546875" bestFit="1" customWidth="1"/>
    <col min="11787" max="11788" width="9.85546875" bestFit="1" customWidth="1"/>
    <col min="12027" max="12027" width="3.7109375" customWidth="1"/>
    <col min="12028" max="12028" width="12.42578125" customWidth="1"/>
    <col min="12041" max="12041" width="9.85546875" bestFit="1" customWidth="1"/>
    <col min="12043" max="12044" width="9.85546875" bestFit="1" customWidth="1"/>
    <col min="12283" max="12283" width="3.7109375" customWidth="1"/>
    <col min="12284" max="12284" width="12.42578125" customWidth="1"/>
    <col min="12297" max="12297" width="9.85546875" bestFit="1" customWidth="1"/>
    <col min="12299" max="12300" width="9.85546875" bestFit="1" customWidth="1"/>
    <col min="12539" max="12539" width="3.7109375" customWidth="1"/>
    <col min="12540" max="12540" width="12.42578125" customWidth="1"/>
    <col min="12553" max="12553" width="9.85546875" bestFit="1" customWidth="1"/>
    <col min="12555" max="12556" width="9.85546875" bestFit="1" customWidth="1"/>
    <col min="12795" max="12795" width="3.7109375" customWidth="1"/>
    <col min="12796" max="12796" width="12.42578125" customWidth="1"/>
    <col min="12809" max="12809" width="9.85546875" bestFit="1" customWidth="1"/>
    <col min="12811" max="12812" width="9.85546875" bestFit="1" customWidth="1"/>
    <col min="13051" max="13051" width="3.7109375" customWidth="1"/>
    <col min="13052" max="13052" width="12.42578125" customWidth="1"/>
    <col min="13065" max="13065" width="9.85546875" bestFit="1" customWidth="1"/>
    <col min="13067" max="13068" width="9.85546875" bestFit="1" customWidth="1"/>
    <col min="13307" max="13307" width="3.7109375" customWidth="1"/>
    <col min="13308" max="13308" width="12.42578125" customWidth="1"/>
    <col min="13321" max="13321" width="9.85546875" bestFit="1" customWidth="1"/>
    <col min="13323" max="13324" width="9.85546875" bestFit="1" customWidth="1"/>
    <col min="13563" max="13563" width="3.7109375" customWidth="1"/>
    <col min="13564" max="13564" width="12.42578125" customWidth="1"/>
    <col min="13577" max="13577" width="9.85546875" bestFit="1" customWidth="1"/>
    <col min="13579" max="13580" width="9.85546875" bestFit="1" customWidth="1"/>
    <col min="13819" max="13819" width="3.7109375" customWidth="1"/>
    <col min="13820" max="13820" width="12.42578125" customWidth="1"/>
    <col min="13833" max="13833" width="9.85546875" bestFit="1" customWidth="1"/>
    <col min="13835" max="13836" width="9.85546875" bestFit="1" customWidth="1"/>
    <col min="14075" max="14075" width="3.7109375" customWidth="1"/>
    <col min="14076" max="14076" width="12.42578125" customWidth="1"/>
    <col min="14089" max="14089" width="9.85546875" bestFit="1" customWidth="1"/>
    <col min="14091" max="14092" width="9.85546875" bestFit="1" customWidth="1"/>
    <col min="14331" max="14331" width="3.7109375" customWidth="1"/>
    <col min="14332" max="14332" width="12.42578125" customWidth="1"/>
    <col min="14345" max="14345" width="9.85546875" bestFit="1" customWidth="1"/>
    <col min="14347" max="14348" width="9.85546875" bestFit="1" customWidth="1"/>
    <col min="14587" max="14587" width="3.7109375" customWidth="1"/>
    <col min="14588" max="14588" width="12.42578125" customWidth="1"/>
    <col min="14601" max="14601" width="9.85546875" bestFit="1" customWidth="1"/>
    <col min="14603" max="14604" width="9.85546875" bestFit="1" customWidth="1"/>
    <col min="14843" max="14843" width="3.7109375" customWidth="1"/>
    <col min="14844" max="14844" width="12.42578125" customWidth="1"/>
    <col min="14857" max="14857" width="9.85546875" bestFit="1" customWidth="1"/>
    <col min="14859" max="14860" width="9.85546875" bestFit="1" customWidth="1"/>
    <col min="15099" max="15099" width="3.7109375" customWidth="1"/>
    <col min="15100" max="15100" width="12.42578125" customWidth="1"/>
    <col min="15113" max="15113" width="9.85546875" bestFit="1" customWidth="1"/>
    <col min="15115" max="15116" width="9.85546875" bestFit="1" customWidth="1"/>
    <col min="15355" max="15355" width="3.7109375" customWidth="1"/>
    <col min="15356" max="15356" width="12.42578125" customWidth="1"/>
    <col min="15369" max="15369" width="9.85546875" bestFit="1" customWidth="1"/>
    <col min="15371" max="15372" width="9.85546875" bestFit="1" customWidth="1"/>
    <col min="15611" max="15611" width="3.7109375" customWidth="1"/>
    <col min="15612" max="15612" width="12.42578125" customWidth="1"/>
    <col min="15625" max="15625" width="9.85546875" bestFit="1" customWidth="1"/>
    <col min="15627" max="15628" width="9.85546875" bestFit="1" customWidth="1"/>
    <col min="15867" max="15867" width="3.7109375" customWidth="1"/>
    <col min="15868" max="15868" width="12.42578125" customWidth="1"/>
    <col min="15881" max="15881" width="9.85546875" bestFit="1" customWidth="1"/>
    <col min="15883" max="15884" width="9.85546875" bestFit="1" customWidth="1"/>
    <col min="16123" max="16123" width="3.7109375" customWidth="1"/>
    <col min="16124" max="16124" width="12.42578125" customWidth="1"/>
    <col min="16137" max="16137" width="9.85546875" bestFit="1" customWidth="1"/>
    <col min="16139" max="16140" width="9.85546875" bestFit="1" customWidth="1"/>
  </cols>
  <sheetData>
    <row r="1" spans="1:38" x14ac:dyDescent="0.25">
      <c r="W1" s="215"/>
      <c r="Z1" s="215"/>
    </row>
    <row r="2" spans="1:38" x14ac:dyDescent="0.25">
      <c r="B2" s="15" t="s">
        <v>245</v>
      </c>
      <c r="C2" s="45"/>
      <c r="D2" s="45"/>
      <c r="E2" s="45"/>
      <c r="F2" s="45"/>
      <c r="G2" s="45"/>
      <c r="H2" s="45"/>
      <c r="I2" s="45"/>
      <c r="J2" s="45"/>
      <c r="K2" s="45"/>
    </row>
    <row r="3" spans="1:38" x14ac:dyDescent="0.25">
      <c r="B3" s="15"/>
    </row>
    <row r="4" spans="1:38" x14ac:dyDescent="0.25">
      <c r="A4" s="2"/>
      <c r="B4" s="15" t="s">
        <v>140</v>
      </c>
      <c r="C4" s="45"/>
      <c r="D4" s="45"/>
      <c r="E4" s="45"/>
      <c r="F4" s="45"/>
      <c r="G4" s="45"/>
      <c r="H4" s="45"/>
      <c r="I4" s="45"/>
      <c r="J4" s="45"/>
      <c r="K4" s="45"/>
    </row>
    <row r="5" spans="1:38" x14ac:dyDescent="0.25">
      <c r="A5" s="2"/>
      <c r="B5" s="15" t="s">
        <v>183</v>
      </c>
    </row>
    <row r="6" spans="1:38" x14ac:dyDescent="0.25">
      <c r="A6" s="2"/>
      <c r="B6" s="15" t="s">
        <v>200</v>
      </c>
    </row>
    <row r="7" spans="1:38" x14ac:dyDescent="0.25">
      <c r="B7" s="15" t="s">
        <v>98</v>
      </c>
    </row>
    <row r="9" spans="1:38" s="129" customFormat="1" ht="12" x14ac:dyDescent="0.2">
      <c r="A9" s="1"/>
      <c r="B9" s="179" t="s">
        <v>172</v>
      </c>
      <c r="C9" s="270">
        <v>2011</v>
      </c>
      <c r="D9" s="270"/>
      <c r="E9" s="286"/>
      <c r="F9" s="270">
        <v>2012</v>
      </c>
      <c r="G9" s="270"/>
      <c r="H9" s="286"/>
      <c r="I9" s="270">
        <v>2013</v>
      </c>
      <c r="J9" s="270"/>
      <c r="K9" s="286"/>
      <c r="L9" s="270">
        <v>2014</v>
      </c>
      <c r="M9" s="270"/>
      <c r="N9" s="286"/>
      <c r="O9" s="270">
        <v>2015</v>
      </c>
      <c r="P9" s="270"/>
      <c r="Q9" s="286"/>
      <c r="R9" s="270">
        <v>2016</v>
      </c>
      <c r="S9" s="270"/>
      <c r="T9" s="286"/>
      <c r="U9" s="287">
        <v>2017</v>
      </c>
      <c r="V9" s="270"/>
      <c r="W9" s="286"/>
      <c r="X9" s="287">
        <v>2018</v>
      </c>
      <c r="Y9" s="270"/>
      <c r="Z9" s="270"/>
      <c r="AA9" s="287">
        <v>2019</v>
      </c>
      <c r="AB9" s="270"/>
      <c r="AC9" s="270"/>
      <c r="AD9" s="287">
        <v>2020</v>
      </c>
      <c r="AE9" s="270"/>
      <c r="AF9" s="286"/>
      <c r="AG9" s="287">
        <v>2021</v>
      </c>
      <c r="AH9" s="270"/>
      <c r="AI9" s="286"/>
      <c r="AJ9" s="287">
        <v>2022</v>
      </c>
      <c r="AK9" s="270"/>
      <c r="AL9" s="286"/>
    </row>
    <row r="10" spans="1:38" s="129" customFormat="1" ht="24" x14ac:dyDescent="0.2">
      <c r="A10" s="1"/>
      <c r="B10" s="186" t="s">
        <v>185</v>
      </c>
      <c r="C10" s="220" t="s">
        <v>173</v>
      </c>
      <c r="D10" s="220" t="s">
        <v>174</v>
      </c>
      <c r="E10" s="209" t="s">
        <v>90</v>
      </c>
      <c r="F10" s="220" t="s">
        <v>173</v>
      </c>
      <c r="G10" s="220" t="s">
        <v>174</v>
      </c>
      <c r="H10" s="209" t="s">
        <v>90</v>
      </c>
      <c r="I10" s="220" t="s">
        <v>173</v>
      </c>
      <c r="J10" s="220" t="s">
        <v>174</v>
      </c>
      <c r="K10" s="209" t="s">
        <v>90</v>
      </c>
      <c r="L10" s="220" t="s">
        <v>173</v>
      </c>
      <c r="M10" s="220" t="s">
        <v>174</v>
      </c>
      <c r="N10" s="209" t="s">
        <v>90</v>
      </c>
      <c r="O10" s="220" t="s">
        <v>173</v>
      </c>
      <c r="P10" s="220" t="s">
        <v>174</v>
      </c>
      <c r="Q10" s="209" t="s">
        <v>90</v>
      </c>
      <c r="R10" s="220" t="s">
        <v>173</v>
      </c>
      <c r="S10" s="220" t="s">
        <v>174</v>
      </c>
      <c r="T10" s="209" t="s">
        <v>90</v>
      </c>
      <c r="U10" s="229" t="s">
        <v>173</v>
      </c>
      <c r="V10" s="220" t="s">
        <v>174</v>
      </c>
      <c r="W10" s="209" t="s">
        <v>90</v>
      </c>
      <c r="X10" s="229" t="s">
        <v>173</v>
      </c>
      <c r="Y10" s="220" t="s">
        <v>174</v>
      </c>
      <c r="Z10" s="71" t="s">
        <v>90</v>
      </c>
      <c r="AA10" s="229" t="s">
        <v>173</v>
      </c>
      <c r="AB10" s="220" t="s">
        <v>174</v>
      </c>
      <c r="AC10" s="71" t="s">
        <v>90</v>
      </c>
      <c r="AD10" s="229" t="s">
        <v>173</v>
      </c>
      <c r="AE10" s="220" t="s">
        <v>174</v>
      </c>
      <c r="AF10" s="209" t="s">
        <v>90</v>
      </c>
      <c r="AG10" s="229" t="s">
        <v>173</v>
      </c>
      <c r="AH10" s="220" t="s">
        <v>174</v>
      </c>
      <c r="AI10" s="209" t="s">
        <v>90</v>
      </c>
      <c r="AJ10" s="229" t="s">
        <v>173</v>
      </c>
      <c r="AK10" s="220" t="s">
        <v>174</v>
      </c>
      <c r="AL10" s="209" t="s">
        <v>90</v>
      </c>
    </row>
    <row r="11" spans="1:38" x14ac:dyDescent="0.25">
      <c r="B11" s="51" t="s">
        <v>186</v>
      </c>
      <c r="C11" s="221">
        <v>89</v>
      </c>
      <c r="D11" s="221">
        <v>1</v>
      </c>
      <c r="E11" s="222">
        <v>90</v>
      </c>
      <c r="F11" s="221">
        <v>65</v>
      </c>
      <c r="G11" s="221">
        <v>2</v>
      </c>
      <c r="H11" s="222">
        <v>67</v>
      </c>
      <c r="I11" s="221">
        <v>93</v>
      </c>
      <c r="J11" s="221">
        <v>5</v>
      </c>
      <c r="K11" s="222">
        <v>98</v>
      </c>
      <c r="L11" s="221">
        <v>128</v>
      </c>
      <c r="M11" s="221">
        <v>3</v>
      </c>
      <c r="N11" s="222">
        <v>131</v>
      </c>
      <c r="O11" s="221">
        <v>57</v>
      </c>
      <c r="P11" s="221">
        <v>1</v>
      </c>
      <c r="Q11" s="222">
        <v>58</v>
      </c>
      <c r="R11" s="221">
        <v>88</v>
      </c>
      <c r="S11" s="221">
        <v>4</v>
      </c>
      <c r="T11" s="222">
        <v>92</v>
      </c>
      <c r="U11" s="230">
        <v>72</v>
      </c>
      <c r="V11" s="221">
        <v>0</v>
      </c>
      <c r="W11" s="222">
        <v>72</v>
      </c>
      <c r="X11" s="231">
        <v>93</v>
      </c>
      <c r="Y11" s="223">
        <v>0</v>
      </c>
      <c r="Z11" s="226">
        <v>93</v>
      </c>
      <c r="AA11" s="231">
        <v>100</v>
      </c>
      <c r="AB11" s="223">
        <v>0</v>
      </c>
      <c r="AC11" s="226">
        <v>100</v>
      </c>
      <c r="AD11" s="231">
        <v>70</v>
      </c>
      <c r="AE11" s="223">
        <v>1</v>
      </c>
      <c r="AF11" s="225">
        <v>71</v>
      </c>
      <c r="AG11" s="231">
        <v>74</v>
      </c>
      <c r="AH11" s="223">
        <v>0</v>
      </c>
      <c r="AI11" s="225">
        <v>74</v>
      </c>
      <c r="AJ11" s="231">
        <v>88</v>
      </c>
      <c r="AK11" s="223">
        <v>1</v>
      </c>
      <c r="AL11" s="225">
        <v>89</v>
      </c>
    </row>
    <row r="12" spans="1:38" x14ac:dyDescent="0.25">
      <c r="B12" s="51" t="s">
        <v>187</v>
      </c>
      <c r="C12" s="223">
        <v>84</v>
      </c>
      <c r="D12" s="223">
        <v>4</v>
      </c>
      <c r="E12" s="225">
        <v>88</v>
      </c>
      <c r="F12" s="223">
        <v>114</v>
      </c>
      <c r="G12" s="223">
        <v>7</v>
      </c>
      <c r="H12" s="225">
        <v>121</v>
      </c>
      <c r="I12" s="223">
        <v>91</v>
      </c>
      <c r="J12" s="223">
        <v>3</v>
      </c>
      <c r="K12" s="225">
        <v>94</v>
      </c>
      <c r="L12" s="223">
        <v>113</v>
      </c>
      <c r="M12" s="223">
        <v>12</v>
      </c>
      <c r="N12" s="225">
        <v>125</v>
      </c>
      <c r="O12" s="223">
        <v>96</v>
      </c>
      <c r="P12" s="223">
        <v>8</v>
      </c>
      <c r="Q12" s="225">
        <v>104</v>
      </c>
      <c r="R12" s="223">
        <v>98</v>
      </c>
      <c r="S12" s="223">
        <v>6</v>
      </c>
      <c r="T12" s="225">
        <v>104</v>
      </c>
      <c r="U12" s="231">
        <v>73</v>
      </c>
      <c r="V12" s="223">
        <v>1</v>
      </c>
      <c r="W12" s="225">
        <v>74</v>
      </c>
      <c r="X12" s="231">
        <v>84</v>
      </c>
      <c r="Y12" s="223">
        <v>0</v>
      </c>
      <c r="Z12" s="226">
        <v>84</v>
      </c>
      <c r="AA12" s="231">
        <v>69</v>
      </c>
      <c r="AB12" s="223">
        <v>0</v>
      </c>
      <c r="AC12" s="226">
        <v>69</v>
      </c>
      <c r="AD12" s="231">
        <v>115</v>
      </c>
      <c r="AE12" s="223">
        <v>1</v>
      </c>
      <c r="AF12" s="225">
        <v>116</v>
      </c>
      <c r="AG12" s="231">
        <v>65</v>
      </c>
      <c r="AH12" s="223">
        <v>0</v>
      </c>
      <c r="AI12" s="225">
        <v>65</v>
      </c>
      <c r="AJ12" s="231">
        <v>99</v>
      </c>
      <c r="AK12" s="223">
        <v>0</v>
      </c>
      <c r="AL12" s="225">
        <v>99</v>
      </c>
    </row>
    <row r="13" spans="1:38" x14ac:dyDescent="0.25">
      <c r="B13" s="51" t="s">
        <v>188</v>
      </c>
      <c r="C13" s="223">
        <v>133</v>
      </c>
      <c r="D13" s="223">
        <v>7</v>
      </c>
      <c r="E13" s="225">
        <v>140</v>
      </c>
      <c r="F13" s="223">
        <v>137</v>
      </c>
      <c r="G13" s="223">
        <v>7</v>
      </c>
      <c r="H13" s="225">
        <v>144</v>
      </c>
      <c r="I13" s="223">
        <v>96</v>
      </c>
      <c r="J13" s="223">
        <v>2</v>
      </c>
      <c r="K13" s="225">
        <v>98</v>
      </c>
      <c r="L13" s="223">
        <v>107</v>
      </c>
      <c r="M13" s="223">
        <v>6</v>
      </c>
      <c r="N13" s="225">
        <v>113</v>
      </c>
      <c r="O13" s="223">
        <v>71</v>
      </c>
      <c r="P13" s="223">
        <v>4</v>
      </c>
      <c r="Q13" s="225">
        <v>75</v>
      </c>
      <c r="R13" s="223">
        <v>70</v>
      </c>
      <c r="S13" s="223">
        <v>3</v>
      </c>
      <c r="T13" s="225">
        <v>73</v>
      </c>
      <c r="U13" s="231">
        <v>93</v>
      </c>
      <c r="V13" s="223">
        <v>4</v>
      </c>
      <c r="W13" s="225">
        <v>97</v>
      </c>
      <c r="X13" s="231">
        <v>118</v>
      </c>
      <c r="Y13" s="223">
        <v>2</v>
      </c>
      <c r="Z13" s="226">
        <v>120</v>
      </c>
      <c r="AA13" s="231">
        <v>122</v>
      </c>
      <c r="AB13" s="223">
        <v>2</v>
      </c>
      <c r="AC13" s="226">
        <v>124</v>
      </c>
      <c r="AD13" s="231">
        <v>66</v>
      </c>
      <c r="AE13" s="223">
        <v>1</v>
      </c>
      <c r="AF13" s="225">
        <v>67</v>
      </c>
      <c r="AG13" s="231">
        <v>70</v>
      </c>
      <c r="AH13" s="223">
        <v>0</v>
      </c>
      <c r="AI13" s="225">
        <v>70</v>
      </c>
      <c r="AJ13" s="231">
        <v>274</v>
      </c>
      <c r="AK13" s="223">
        <v>2</v>
      </c>
      <c r="AL13" s="225">
        <v>276</v>
      </c>
    </row>
    <row r="14" spans="1:38" x14ac:dyDescent="0.25">
      <c r="B14" s="51" t="s">
        <v>189</v>
      </c>
      <c r="C14" s="223">
        <v>113</v>
      </c>
      <c r="D14" s="223">
        <v>2</v>
      </c>
      <c r="E14" s="225">
        <v>115</v>
      </c>
      <c r="F14" s="223">
        <v>118</v>
      </c>
      <c r="G14" s="223">
        <v>0</v>
      </c>
      <c r="H14" s="225">
        <v>118</v>
      </c>
      <c r="I14" s="223">
        <v>103</v>
      </c>
      <c r="J14" s="223">
        <v>2</v>
      </c>
      <c r="K14" s="225">
        <v>105</v>
      </c>
      <c r="L14" s="223">
        <v>135</v>
      </c>
      <c r="M14" s="223">
        <v>3</v>
      </c>
      <c r="N14" s="225">
        <v>138</v>
      </c>
      <c r="O14" s="223">
        <v>128</v>
      </c>
      <c r="P14" s="223">
        <v>2</v>
      </c>
      <c r="Q14" s="225">
        <v>130</v>
      </c>
      <c r="R14" s="223">
        <v>53</v>
      </c>
      <c r="S14" s="223">
        <v>0</v>
      </c>
      <c r="T14" s="225">
        <v>53</v>
      </c>
      <c r="U14" s="231">
        <v>65</v>
      </c>
      <c r="V14" s="223">
        <v>2</v>
      </c>
      <c r="W14" s="225">
        <v>67</v>
      </c>
      <c r="X14" s="231">
        <v>154</v>
      </c>
      <c r="Y14" s="223">
        <v>3</v>
      </c>
      <c r="Z14" s="226">
        <v>157</v>
      </c>
      <c r="AA14" s="231">
        <v>97</v>
      </c>
      <c r="AB14" s="223">
        <v>3</v>
      </c>
      <c r="AC14" s="226">
        <v>100</v>
      </c>
      <c r="AD14" s="231">
        <v>11</v>
      </c>
      <c r="AE14" s="223">
        <v>0</v>
      </c>
      <c r="AF14" s="225">
        <v>11</v>
      </c>
      <c r="AG14" s="231">
        <v>57</v>
      </c>
      <c r="AH14" s="223">
        <v>0</v>
      </c>
      <c r="AI14" s="225">
        <v>57</v>
      </c>
      <c r="AJ14" s="231">
        <v>94</v>
      </c>
      <c r="AK14" s="223">
        <v>2</v>
      </c>
      <c r="AL14" s="225">
        <v>96</v>
      </c>
    </row>
    <row r="15" spans="1:38" x14ac:dyDescent="0.25">
      <c r="B15" s="51" t="s">
        <v>190</v>
      </c>
      <c r="C15" s="223">
        <v>101</v>
      </c>
      <c r="D15" s="223">
        <v>2</v>
      </c>
      <c r="E15" s="225">
        <v>103</v>
      </c>
      <c r="F15" s="223">
        <v>123</v>
      </c>
      <c r="G15" s="223">
        <v>1</v>
      </c>
      <c r="H15" s="225">
        <v>124</v>
      </c>
      <c r="I15" s="223">
        <v>121</v>
      </c>
      <c r="J15" s="223">
        <v>6</v>
      </c>
      <c r="K15" s="225">
        <v>127</v>
      </c>
      <c r="L15" s="223">
        <v>74</v>
      </c>
      <c r="M15" s="223">
        <v>3</v>
      </c>
      <c r="N15" s="225">
        <v>77</v>
      </c>
      <c r="O15" s="223">
        <v>23</v>
      </c>
      <c r="P15" s="223">
        <v>4</v>
      </c>
      <c r="Q15" s="225">
        <v>27</v>
      </c>
      <c r="R15" s="223">
        <v>103</v>
      </c>
      <c r="S15" s="223">
        <v>7</v>
      </c>
      <c r="T15" s="225">
        <v>110</v>
      </c>
      <c r="U15" s="231">
        <v>49</v>
      </c>
      <c r="V15" s="223">
        <v>2</v>
      </c>
      <c r="W15" s="225">
        <v>51</v>
      </c>
      <c r="X15" s="231">
        <v>115</v>
      </c>
      <c r="Y15" s="223">
        <v>5</v>
      </c>
      <c r="Z15" s="226">
        <v>120</v>
      </c>
      <c r="AA15" s="231">
        <v>87</v>
      </c>
      <c r="AB15" s="223">
        <v>3</v>
      </c>
      <c r="AC15" s="226">
        <v>90</v>
      </c>
      <c r="AD15" s="231">
        <v>37</v>
      </c>
      <c r="AE15" s="223">
        <v>2</v>
      </c>
      <c r="AF15" s="225">
        <v>39</v>
      </c>
      <c r="AG15" s="231">
        <v>30</v>
      </c>
      <c r="AH15" s="223">
        <v>0</v>
      </c>
      <c r="AI15" s="225">
        <v>30</v>
      </c>
      <c r="AJ15" s="231">
        <v>90</v>
      </c>
      <c r="AK15" s="223">
        <v>0</v>
      </c>
      <c r="AL15" s="225">
        <v>90</v>
      </c>
    </row>
    <row r="16" spans="1:38" x14ac:dyDescent="0.25">
      <c r="B16" s="51" t="s">
        <v>191</v>
      </c>
      <c r="C16" s="223">
        <v>131</v>
      </c>
      <c r="D16" s="223">
        <v>2</v>
      </c>
      <c r="E16" s="225">
        <v>133</v>
      </c>
      <c r="F16" s="223">
        <v>93</v>
      </c>
      <c r="G16" s="223">
        <v>3</v>
      </c>
      <c r="H16" s="225">
        <v>96</v>
      </c>
      <c r="I16" s="223">
        <v>106</v>
      </c>
      <c r="J16" s="223">
        <v>0</v>
      </c>
      <c r="K16" s="225">
        <v>106</v>
      </c>
      <c r="L16" s="223">
        <v>150</v>
      </c>
      <c r="M16" s="223">
        <v>4</v>
      </c>
      <c r="N16" s="225">
        <v>154</v>
      </c>
      <c r="O16" s="223">
        <v>97</v>
      </c>
      <c r="P16" s="223">
        <v>2</v>
      </c>
      <c r="Q16" s="225">
        <v>99</v>
      </c>
      <c r="R16" s="223">
        <v>75</v>
      </c>
      <c r="S16" s="223">
        <v>2</v>
      </c>
      <c r="T16" s="225">
        <v>77</v>
      </c>
      <c r="U16" s="231">
        <v>80</v>
      </c>
      <c r="V16" s="223">
        <v>2</v>
      </c>
      <c r="W16" s="225">
        <v>82</v>
      </c>
      <c r="X16" s="231">
        <v>65</v>
      </c>
      <c r="Y16" s="223">
        <v>0</v>
      </c>
      <c r="Z16" s="226">
        <v>65</v>
      </c>
      <c r="AA16" s="231">
        <v>78</v>
      </c>
      <c r="AB16" s="223">
        <v>3</v>
      </c>
      <c r="AC16" s="226">
        <v>81</v>
      </c>
      <c r="AD16" s="231">
        <v>58</v>
      </c>
      <c r="AE16" s="223">
        <v>2</v>
      </c>
      <c r="AF16" s="225">
        <v>60</v>
      </c>
      <c r="AG16" s="231">
        <v>101</v>
      </c>
      <c r="AH16" s="223">
        <v>2</v>
      </c>
      <c r="AI16" s="225">
        <v>103</v>
      </c>
      <c r="AJ16" s="231">
        <v>97</v>
      </c>
      <c r="AK16" s="223">
        <v>1</v>
      </c>
      <c r="AL16" s="225">
        <v>98</v>
      </c>
    </row>
    <row r="17" spans="2:38" x14ac:dyDescent="0.25">
      <c r="B17" s="51" t="s">
        <v>192</v>
      </c>
      <c r="C17" s="223">
        <v>132</v>
      </c>
      <c r="D17" s="223">
        <v>2</v>
      </c>
      <c r="E17" s="225">
        <v>134</v>
      </c>
      <c r="F17" s="223">
        <v>98</v>
      </c>
      <c r="G17" s="223">
        <v>0</v>
      </c>
      <c r="H17" s="225">
        <v>98</v>
      </c>
      <c r="I17" s="223">
        <v>38</v>
      </c>
      <c r="J17" s="223">
        <v>0</v>
      </c>
      <c r="K17" s="225">
        <v>38</v>
      </c>
      <c r="L17" s="223">
        <v>135</v>
      </c>
      <c r="M17" s="223">
        <v>4</v>
      </c>
      <c r="N17" s="225">
        <v>139</v>
      </c>
      <c r="O17" s="223">
        <v>165</v>
      </c>
      <c r="P17" s="223">
        <v>2</v>
      </c>
      <c r="Q17" s="225">
        <v>167</v>
      </c>
      <c r="R17" s="223">
        <v>103</v>
      </c>
      <c r="S17" s="223">
        <v>2</v>
      </c>
      <c r="T17" s="225">
        <v>105</v>
      </c>
      <c r="U17" s="231">
        <v>135</v>
      </c>
      <c r="V17" s="223">
        <v>7</v>
      </c>
      <c r="W17" s="225">
        <v>142</v>
      </c>
      <c r="X17" s="231">
        <v>182</v>
      </c>
      <c r="Y17" s="223">
        <v>2</v>
      </c>
      <c r="Z17" s="226">
        <v>184</v>
      </c>
      <c r="AA17" s="231">
        <v>122</v>
      </c>
      <c r="AB17" s="223">
        <v>4</v>
      </c>
      <c r="AC17" s="226">
        <v>126</v>
      </c>
      <c r="AD17" s="231">
        <v>20</v>
      </c>
      <c r="AE17" s="223">
        <v>1</v>
      </c>
      <c r="AF17" s="225">
        <v>21</v>
      </c>
      <c r="AG17" s="231">
        <v>42</v>
      </c>
      <c r="AH17" s="223">
        <v>2</v>
      </c>
      <c r="AI17" s="225">
        <v>44</v>
      </c>
      <c r="AJ17" s="231">
        <v>97</v>
      </c>
      <c r="AK17" s="223">
        <v>0</v>
      </c>
      <c r="AL17" s="225">
        <v>97</v>
      </c>
    </row>
    <row r="18" spans="2:38" x14ac:dyDescent="0.25">
      <c r="B18" s="51" t="s">
        <v>193</v>
      </c>
      <c r="C18" s="223">
        <v>109</v>
      </c>
      <c r="D18" s="223">
        <v>2</v>
      </c>
      <c r="E18" s="225">
        <v>111</v>
      </c>
      <c r="F18" s="223">
        <v>91</v>
      </c>
      <c r="G18" s="223">
        <v>0</v>
      </c>
      <c r="H18" s="225">
        <v>91</v>
      </c>
      <c r="I18" s="223">
        <v>134</v>
      </c>
      <c r="J18" s="223">
        <v>2</v>
      </c>
      <c r="K18" s="225">
        <v>136</v>
      </c>
      <c r="L18" s="223">
        <v>78</v>
      </c>
      <c r="M18" s="223">
        <v>2</v>
      </c>
      <c r="N18" s="225">
        <v>80</v>
      </c>
      <c r="O18" s="223">
        <v>71</v>
      </c>
      <c r="P18" s="223">
        <v>1</v>
      </c>
      <c r="Q18" s="225">
        <v>72</v>
      </c>
      <c r="R18" s="223">
        <v>85</v>
      </c>
      <c r="S18" s="223">
        <v>1</v>
      </c>
      <c r="T18" s="225">
        <v>86</v>
      </c>
      <c r="U18" s="231">
        <v>64</v>
      </c>
      <c r="V18" s="223">
        <v>2</v>
      </c>
      <c r="W18" s="225">
        <v>66</v>
      </c>
      <c r="X18" s="231">
        <v>105</v>
      </c>
      <c r="Y18" s="223">
        <v>0</v>
      </c>
      <c r="Z18" s="226">
        <v>105</v>
      </c>
      <c r="AA18" s="231">
        <v>78</v>
      </c>
      <c r="AB18" s="223">
        <v>0</v>
      </c>
      <c r="AC18" s="226">
        <v>78</v>
      </c>
      <c r="AD18" s="231">
        <v>46</v>
      </c>
      <c r="AE18" s="223">
        <v>1</v>
      </c>
      <c r="AF18" s="225">
        <v>47</v>
      </c>
      <c r="AG18" s="231">
        <v>89</v>
      </c>
      <c r="AH18" s="223">
        <v>2</v>
      </c>
      <c r="AI18" s="225">
        <v>91</v>
      </c>
      <c r="AJ18" s="231">
        <v>91</v>
      </c>
      <c r="AK18" s="223">
        <v>0</v>
      </c>
      <c r="AL18" s="225">
        <v>91</v>
      </c>
    </row>
    <row r="19" spans="2:38" x14ac:dyDescent="0.25">
      <c r="B19" s="51" t="s">
        <v>194</v>
      </c>
      <c r="C19" s="223">
        <v>110</v>
      </c>
      <c r="D19" s="223">
        <v>0</v>
      </c>
      <c r="E19" s="225">
        <v>110</v>
      </c>
      <c r="F19" s="223">
        <v>88</v>
      </c>
      <c r="G19" s="223">
        <v>1</v>
      </c>
      <c r="H19" s="225">
        <v>89</v>
      </c>
      <c r="I19" s="223">
        <v>97</v>
      </c>
      <c r="J19" s="223">
        <v>3</v>
      </c>
      <c r="K19" s="225">
        <v>100</v>
      </c>
      <c r="L19" s="223">
        <v>84</v>
      </c>
      <c r="M19" s="223">
        <v>0</v>
      </c>
      <c r="N19" s="225">
        <v>84</v>
      </c>
      <c r="O19" s="223">
        <v>123</v>
      </c>
      <c r="P19" s="223">
        <v>0</v>
      </c>
      <c r="Q19" s="225">
        <v>123</v>
      </c>
      <c r="R19" s="223">
        <v>131</v>
      </c>
      <c r="S19" s="223">
        <v>0</v>
      </c>
      <c r="T19" s="225">
        <v>131</v>
      </c>
      <c r="U19" s="231">
        <v>34</v>
      </c>
      <c r="V19" s="223">
        <v>0</v>
      </c>
      <c r="W19" s="225">
        <v>34</v>
      </c>
      <c r="X19" s="231">
        <v>122</v>
      </c>
      <c r="Y19" s="223">
        <v>0</v>
      </c>
      <c r="Z19" s="226">
        <v>122</v>
      </c>
      <c r="AA19" s="231">
        <v>58</v>
      </c>
      <c r="AB19" s="223">
        <v>0</v>
      </c>
      <c r="AC19" s="226">
        <v>58</v>
      </c>
      <c r="AD19" s="231">
        <v>91</v>
      </c>
      <c r="AE19" s="223">
        <v>3</v>
      </c>
      <c r="AF19" s="225">
        <v>94</v>
      </c>
      <c r="AG19" s="231">
        <v>91</v>
      </c>
      <c r="AH19" s="223">
        <v>0</v>
      </c>
      <c r="AI19" s="225">
        <v>91</v>
      </c>
      <c r="AJ19" s="231">
        <v>58</v>
      </c>
      <c r="AK19" s="223">
        <v>3</v>
      </c>
      <c r="AL19" s="225">
        <v>61</v>
      </c>
    </row>
    <row r="20" spans="2:38" x14ac:dyDescent="0.25">
      <c r="B20" s="51" t="s">
        <v>195</v>
      </c>
      <c r="C20" s="223">
        <v>88</v>
      </c>
      <c r="D20" s="223">
        <v>0</v>
      </c>
      <c r="E20" s="225">
        <v>88</v>
      </c>
      <c r="F20" s="223">
        <v>71</v>
      </c>
      <c r="G20" s="223">
        <v>0</v>
      </c>
      <c r="H20" s="225">
        <v>71</v>
      </c>
      <c r="I20" s="223">
        <v>151</v>
      </c>
      <c r="J20" s="223">
        <v>5</v>
      </c>
      <c r="K20" s="225">
        <v>156</v>
      </c>
      <c r="L20" s="223">
        <v>113</v>
      </c>
      <c r="M20" s="223">
        <v>2</v>
      </c>
      <c r="N20" s="225">
        <v>115</v>
      </c>
      <c r="O20" s="223">
        <v>158</v>
      </c>
      <c r="P20" s="223">
        <v>4</v>
      </c>
      <c r="Q20" s="225">
        <v>162</v>
      </c>
      <c r="R20" s="223">
        <v>106</v>
      </c>
      <c r="S20" s="223">
        <v>0</v>
      </c>
      <c r="T20" s="225">
        <v>106</v>
      </c>
      <c r="U20" s="231">
        <v>36</v>
      </c>
      <c r="V20" s="223">
        <v>0</v>
      </c>
      <c r="W20" s="225">
        <v>36</v>
      </c>
      <c r="X20" s="231">
        <v>92</v>
      </c>
      <c r="Y20" s="223">
        <v>2</v>
      </c>
      <c r="Z20" s="226">
        <v>94</v>
      </c>
      <c r="AA20" s="231">
        <v>77</v>
      </c>
      <c r="AB20" s="223">
        <v>0</v>
      </c>
      <c r="AC20" s="226">
        <v>77</v>
      </c>
      <c r="AD20" s="231">
        <v>57</v>
      </c>
      <c r="AE20" s="223">
        <v>3</v>
      </c>
      <c r="AF20" s="225">
        <v>60</v>
      </c>
      <c r="AG20" s="231">
        <v>47</v>
      </c>
      <c r="AH20" s="223">
        <v>0</v>
      </c>
      <c r="AI20" s="225">
        <v>47</v>
      </c>
      <c r="AJ20" s="231">
        <v>62</v>
      </c>
      <c r="AK20" s="223">
        <v>1</v>
      </c>
      <c r="AL20" s="225">
        <v>63</v>
      </c>
    </row>
    <row r="21" spans="2:38" x14ac:dyDescent="0.25">
      <c r="B21" s="51" t="s">
        <v>196</v>
      </c>
      <c r="C21" s="223">
        <v>118</v>
      </c>
      <c r="D21" s="223">
        <v>2</v>
      </c>
      <c r="E21" s="225">
        <v>120</v>
      </c>
      <c r="F21" s="223">
        <v>156</v>
      </c>
      <c r="G21" s="223">
        <v>5</v>
      </c>
      <c r="H21" s="225">
        <v>161</v>
      </c>
      <c r="I21" s="223">
        <v>56</v>
      </c>
      <c r="J21" s="223">
        <v>1</v>
      </c>
      <c r="K21" s="225">
        <v>57</v>
      </c>
      <c r="L21" s="223">
        <v>56</v>
      </c>
      <c r="M21" s="223">
        <v>1</v>
      </c>
      <c r="N21" s="225">
        <v>57</v>
      </c>
      <c r="O21" s="223">
        <v>83</v>
      </c>
      <c r="P21" s="223">
        <v>7</v>
      </c>
      <c r="Q21" s="225">
        <v>90</v>
      </c>
      <c r="R21" s="223">
        <v>100</v>
      </c>
      <c r="S21" s="223">
        <v>2</v>
      </c>
      <c r="T21" s="225">
        <v>102</v>
      </c>
      <c r="U21" s="231">
        <v>50</v>
      </c>
      <c r="V21" s="223">
        <v>1</v>
      </c>
      <c r="W21" s="225">
        <v>51</v>
      </c>
      <c r="X21" s="231">
        <v>163</v>
      </c>
      <c r="Y21" s="223">
        <v>2</v>
      </c>
      <c r="Z21" s="226">
        <v>165</v>
      </c>
      <c r="AA21" s="231">
        <v>50</v>
      </c>
      <c r="AB21" s="223">
        <v>2</v>
      </c>
      <c r="AC21" s="226">
        <v>52</v>
      </c>
      <c r="AD21" s="231">
        <v>39</v>
      </c>
      <c r="AE21" s="223">
        <v>1</v>
      </c>
      <c r="AF21" s="225">
        <v>40</v>
      </c>
      <c r="AG21" s="231">
        <v>117</v>
      </c>
      <c r="AH21" s="223">
        <v>3</v>
      </c>
      <c r="AI21" s="225">
        <v>120</v>
      </c>
      <c r="AJ21" s="231">
        <v>143</v>
      </c>
      <c r="AK21" s="223">
        <v>0</v>
      </c>
      <c r="AL21" s="225">
        <v>143</v>
      </c>
    </row>
    <row r="22" spans="2:38" x14ac:dyDescent="0.25">
      <c r="B22" s="51" t="s">
        <v>197</v>
      </c>
      <c r="C22" s="223">
        <v>144</v>
      </c>
      <c r="D22" s="223">
        <v>7</v>
      </c>
      <c r="E22" s="225">
        <v>151</v>
      </c>
      <c r="F22" s="223">
        <v>108</v>
      </c>
      <c r="G22" s="223">
        <v>2</v>
      </c>
      <c r="H22" s="225">
        <v>110</v>
      </c>
      <c r="I22" s="223">
        <v>29</v>
      </c>
      <c r="J22" s="223">
        <v>0</v>
      </c>
      <c r="K22" s="225">
        <v>29</v>
      </c>
      <c r="L22" s="223">
        <v>112</v>
      </c>
      <c r="M22" s="223">
        <v>2</v>
      </c>
      <c r="N22" s="225">
        <v>114</v>
      </c>
      <c r="O22" s="223">
        <v>130</v>
      </c>
      <c r="P22" s="223">
        <v>1</v>
      </c>
      <c r="Q22" s="225">
        <v>131</v>
      </c>
      <c r="R22" s="223">
        <v>73</v>
      </c>
      <c r="S22" s="223">
        <v>3</v>
      </c>
      <c r="T22" s="225">
        <v>76</v>
      </c>
      <c r="U22" s="231">
        <v>81</v>
      </c>
      <c r="V22" s="223">
        <v>1</v>
      </c>
      <c r="W22" s="225">
        <v>82</v>
      </c>
      <c r="X22" s="231">
        <v>87</v>
      </c>
      <c r="Y22" s="223">
        <v>0</v>
      </c>
      <c r="Z22" s="226">
        <v>87</v>
      </c>
      <c r="AA22" s="231">
        <v>96</v>
      </c>
      <c r="AB22" s="223">
        <v>0</v>
      </c>
      <c r="AC22" s="226">
        <v>96</v>
      </c>
      <c r="AD22" s="231">
        <v>41</v>
      </c>
      <c r="AE22" s="223">
        <v>2</v>
      </c>
      <c r="AF22" s="225">
        <v>43</v>
      </c>
      <c r="AG22" s="231">
        <v>68</v>
      </c>
      <c r="AH22" s="223">
        <v>1</v>
      </c>
      <c r="AI22" s="225">
        <v>69</v>
      </c>
      <c r="AJ22" s="231">
        <v>91</v>
      </c>
      <c r="AK22" s="223">
        <v>2</v>
      </c>
      <c r="AL22" s="225">
        <v>93</v>
      </c>
    </row>
    <row r="23" spans="2:38" ht="15.75" thickBot="1" x14ac:dyDescent="0.3">
      <c r="B23" s="213" t="s">
        <v>90</v>
      </c>
      <c r="C23" s="227">
        <v>1352</v>
      </c>
      <c r="D23" s="227">
        <v>31</v>
      </c>
      <c r="E23" s="228">
        <v>1383</v>
      </c>
      <c r="F23" s="227">
        <v>1262</v>
      </c>
      <c r="G23" s="227">
        <v>28</v>
      </c>
      <c r="H23" s="228">
        <v>1290</v>
      </c>
      <c r="I23" s="227">
        <v>1115</v>
      </c>
      <c r="J23" s="227">
        <v>29</v>
      </c>
      <c r="K23" s="228">
        <v>1144</v>
      </c>
      <c r="L23" s="227">
        <v>1285</v>
      </c>
      <c r="M23" s="227">
        <v>42</v>
      </c>
      <c r="N23" s="228">
        <v>1327</v>
      </c>
      <c r="O23" s="227">
        <v>1202</v>
      </c>
      <c r="P23" s="227">
        <v>36</v>
      </c>
      <c r="Q23" s="228">
        <v>1238</v>
      </c>
      <c r="R23" s="227">
        <v>1085</v>
      </c>
      <c r="S23" s="227">
        <v>30</v>
      </c>
      <c r="T23" s="228">
        <v>1115</v>
      </c>
      <c r="U23" s="232">
        <v>832</v>
      </c>
      <c r="V23" s="227">
        <v>22</v>
      </c>
      <c r="W23" s="228">
        <v>854</v>
      </c>
      <c r="X23" s="232">
        <v>1380</v>
      </c>
      <c r="Y23" s="227">
        <v>16</v>
      </c>
      <c r="Z23" s="227">
        <v>1396</v>
      </c>
      <c r="AA23" s="232">
        <v>1034</v>
      </c>
      <c r="AB23" s="227">
        <v>17</v>
      </c>
      <c r="AC23" s="227">
        <v>1051</v>
      </c>
      <c r="AD23" s="232">
        <v>651</v>
      </c>
      <c r="AE23" s="227">
        <v>18</v>
      </c>
      <c r="AF23" s="228">
        <v>669</v>
      </c>
      <c r="AG23" s="232">
        <v>851</v>
      </c>
      <c r="AH23" s="227">
        <v>10</v>
      </c>
      <c r="AI23" s="228">
        <v>861</v>
      </c>
      <c r="AJ23" s="232">
        <v>1284</v>
      </c>
      <c r="AK23" s="227">
        <v>12</v>
      </c>
      <c r="AL23" s="228">
        <v>1296</v>
      </c>
    </row>
    <row r="26" spans="2:38" x14ac:dyDescent="0.25">
      <c r="B26" s="66" t="s">
        <v>139</v>
      </c>
    </row>
  </sheetData>
  <mergeCells count="12">
    <mergeCell ref="AJ9:AL9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workbookViewId="0">
      <selection activeCell="H17" sqref="H17"/>
    </sheetView>
  </sheetViews>
  <sheetFormatPr defaultRowHeight="15" x14ac:dyDescent="0.25"/>
  <cols>
    <col min="1" max="1" width="1.42578125" style="1" customWidth="1"/>
    <col min="2" max="2" width="18.28515625" customWidth="1"/>
    <col min="3" max="3" width="10.85546875" customWidth="1"/>
    <col min="4" max="4" width="11" customWidth="1"/>
    <col min="5" max="5" width="9.140625" customWidth="1"/>
    <col min="218" max="218" width="3.7109375" customWidth="1"/>
    <col min="219" max="219" width="12.42578125" customWidth="1"/>
    <col min="232" max="232" width="9.85546875" bestFit="1" customWidth="1"/>
    <col min="234" max="235" width="9.85546875" bestFit="1" customWidth="1"/>
    <col min="474" max="474" width="3.7109375" customWidth="1"/>
    <col min="475" max="475" width="12.42578125" customWidth="1"/>
    <col min="488" max="488" width="9.85546875" bestFit="1" customWidth="1"/>
    <col min="490" max="491" width="9.85546875" bestFit="1" customWidth="1"/>
    <col min="730" max="730" width="3.7109375" customWidth="1"/>
    <col min="731" max="731" width="12.42578125" customWidth="1"/>
    <col min="744" max="744" width="9.85546875" bestFit="1" customWidth="1"/>
    <col min="746" max="747" width="9.85546875" bestFit="1" customWidth="1"/>
    <col min="986" max="986" width="3.7109375" customWidth="1"/>
    <col min="987" max="987" width="12.42578125" customWidth="1"/>
    <col min="1000" max="1000" width="9.85546875" bestFit="1" customWidth="1"/>
    <col min="1002" max="1003" width="9.85546875" bestFit="1" customWidth="1"/>
    <col min="1242" max="1242" width="3.7109375" customWidth="1"/>
    <col min="1243" max="1243" width="12.42578125" customWidth="1"/>
    <col min="1256" max="1256" width="9.85546875" bestFit="1" customWidth="1"/>
    <col min="1258" max="1259" width="9.85546875" bestFit="1" customWidth="1"/>
    <col min="1498" max="1498" width="3.7109375" customWidth="1"/>
    <col min="1499" max="1499" width="12.42578125" customWidth="1"/>
    <col min="1512" max="1512" width="9.85546875" bestFit="1" customWidth="1"/>
    <col min="1514" max="1515" width="9.85546875" bestFit="1" customWidth="1"/>
    <col min="1754" max="1754" width="3.7109375" customWidth="1"/>
    <col min="1755" max="1755" width="12.42578125" customWidth="1"/>
    <col min="1768" max="1768" width="9.85546875" bestFit="1" customWidth="1"/>
    <col min="1770" max="1771" width="9.85546875" bestFit="1" customWidth="1"/>
    <col min="2010" max="2010" width="3.7109375" customWidth="1"/>
    <col min="2011" max="2011" width="12.42578125" customWidth="1"/>
    <col min="2024" max="2024" width="9.85546875" bestFit="1" customWidth="1"/>
    <col min="2026" max="2027" width="9.85546875" bestFit="1" customWidth="1"/>
    <col min="2266" max="2266" width="3.7109375" customWidth="1"/>
    <col min="2267" max="2267" width="12.42578125" customWidth="1"/>
    <col min="2280" max="2280" width="9.85546875" bestFit="1" customWidth="1"/>
    <col min="2282" max="2283" width="9.85546875" bestFit="1" customWidth="1"/>
    <col min="2522" max="2522" width="3.7109375" customWidth="1"/>
    <col min="2523" max="2523" width="12.42578125" customWidth="1"/>
    <col min="2536" max="2536" width="9.85546875" bestFit="1" customWidth="1"/>
    <col min="2538" max="2539" width="9.85546875" bestFit="1" customWidth="1"/>
    <col min="2778" max="2778" width="3.7109375" customWidth="1"/>
    <col min="2779" max="2779" width="12.42578125" customWidth="1"/>
    <col min="2792" max="2792" width="9.85546875" bestFit="1" customWidth="1"/>
    <col min="2794" max="2795" width="9.85546875" bestFit="1" customWidth="1"/>
    <col min="3034" max="3034" width="3.7109375" customWidth="1"/>
    <col min="3035" max="3035" width="12.42578125" customWidth="1"/>
    <col min="3048" max="3048" width="9.85546875" bestFit="1" customWidth="1"/>
    <col min="3050" max="3051" width="9.85546875" bestFit="1" customWidth="1"/>
    <col min="3290" max="3290" width="3.7109375" customWidth="1"/>
    <col min="3291" max="3291" width="12.42578125" customWidth="1"/>
    <col min="3304" max="3304" width="9.85546875" bestFit="1" customWidth="1"/>
    <col min="3306" max="3307" width="9.85546875" bestFit="1" customWidth="1"/>
    <col min="3546" max="3546" width="3.7109375" customWidth="1"/>
    <col min="3547" max="3547" width="12.42578125" customWidth="1"/>
    <col min="3560" max="3560" width="9.85546875" bestFit="1" customWidth="1"/>
    <col min="3562" max="3563" width="9.85546875" bestFit="1" customWidth="1"/>
    <col min="3802" max="3802" width="3.7109375" customWidth="1"/>
    <col min="3803" max="3803" width="12.42578125" customWidth="1"/>
    <col min="3816" max="3816" width="9.85546875" bestFit="1" customWidth="1"/>
    <col min="3818" max="3819" width="9.85546875" bestFit="1" customWidth="1"/>
    <col min="4058" max="4058" width="3.7109375" customWidth="1"/>
    <col min="4059" max="4059" width="12.42578125" customWidth="1"/>
    <col min="4072" max="4072" width="9.85546875" bestFit="1" customWidth="1"/>
    <col min="4074" max="4075" width="9.85546875" bestFit="1" customWidth="1"/>
    <col min="4314" max="4314" width="3.7109375" customWidth="1"/>
    <col min="4315" max="4315" width="12.42578125" customWidth="1"/>
    <col min="4328" max="4328" width="9.85546875" bestFit="1" customWidth="1"/>
    <col min="4330" max="4331" width="9.85546875" bestFit="1" customWidth="1"/>
    <col min="4570" max="4570" width="3.7109375" customWidth="1"/>
    <col min="4571" max="4571" width="12.42578125" customWidth="1"/>
    <col min="4584" max="4584" width="9.85546875" bestFit="1" customWidth="1"/>
    <col min="4586" max="4587" width="9.85546875" bestFit="1" customWidth="1"/>
    <col min="4826" max="4826" width="3.7109375" customWidth="1"/>
    <col min="4827" max="4827" width="12.42578125" customWidth="1"/>
    <col min="4840" max="4840" width="9.85546875" bestFit="1" customWidth="1"/>
    <col min="4842" max="4843" width="9.85546875" bestFit="1" customWidth="1"/>
    <col min="5082" max="5082" width="3.7109375" customWidth="1"/>
    <col min="5083" max="5083" width="12.42578125" customWidth="1"/>
    <col min="5096" max="5096" width="9.85546875" bestFit="1" customWidth="1"/>
    <col min="5098" max="5099" width="9.85546875" bestFit="1" customWidth="1"/>
    <col min="5338" max="5338" width="3.7109375" customWidth="1"/>
    <col min="5339" max="5339" width="12.42578125" customWidth="1"/>
    <col min="5352" max="5352" width="9.85546875" bestFit="1" customWidth="1"/>
    <col min="5354" max="5355" width="9.85546875" bestFit="1" customWidth="1"/>
    <col min="5594" max="5594" width="3.7109375" customWidth="1"/>
    <col min="5595" max="5595" width="12.42578125" customWidth="1"/>
    <col min="5608" max="5608" width="9.85546875" bestFit="1" customWidth="1"/>
    <col min="5610" max="5611" width="9.85546875" bestFit="1" customWidth="1"/>
    <col min="5850" max="5850" width="3.7109375" customWidth="1"/>
    <col min="5851" max="5851" width="12.42578125" customWidth="1"/>
    <col min="5864" max="5864" width="9.85546875" bestFit="1" customWidth="1"/>
    <col min="5866" max="5867" width="9.85546875" bestFit="1" customWidth="1"/>
    <col min="6106" max="6106" width="3.7109375" customWidth="1"/>
    <col min="6107" max="6107" width="12.42578125" customWidth="1"/>
    <col min="6120" max="6120" width="9.85546875" bestFit="1" customWidth="1"/>
    <col min="6122" max="6123" width="9.85546875" bestFit="1" customWidth="1"/>
    <col min="6362" max="6362" width="3.7109375" customWidth="1"/>
    <col min="6363" max="6363" width="12.42578125" customWidth="1"/>
    <col min="6376" max="6376" width="9.85546875" bestFit="1" customWidth="1"/>
    <col min="6378" max="6379" width="9.85546875" bestFit="1" customWidth="1"/>
    <col min="6618" max="6618" width="3.7109375" customWidth="1"/>
    <col min="6619" max="6619" width="12.42578125" customWidth="1"/>
    <col min="6632" max="6632" width="9.85546875" bestFit="1" customWidth="1"/>
    <col min="6634" max="6635" width="9.85546875" bestFit="1" customWidth="1"/>
    <col min="6874" max="6874" width="3.7109375" customWidth="1"/>
    <col min="6875" max="6875" width="12.42578125" customWidth="1"/>
    <col min="6888" max="6888" width="9.85546875" bestFit="1" customWidth="1"/>
    <col min="6890" max="6891" width="9.85546875" bestFit="1" customWidth="1"/>
    <col min="7130" max="7130" width="3.7109375" customWidth="1"/>
    <col min="7131" max="7131" width="12.42578125" customWidth="1"/>
    <col min="7144" max="7144" width="9.85546875" bestFit="1" customWidth="1"/>
    <col min="7146" max="7147" width="9.85546875" bestFit="1" customWidth="1"/>
    <col min="7386" max="7386" width="3.7109375" customWidth="1"/>
    <col min="7387" max="7387" width="12.42578125" customWidth="1"/>
    <col min="7400" max="7400" width="9.85546875" bestFit="1" customWidth="1"/>
    <col min="7402" max="7403" width="9.85546875" bestFit="1" customWidth="1"/>
    <col min="7642" max="7642" width="3.7109375" customWidth="1"/>
    <col min="7643" max="7643" width="12.42578125" customWidth="1"/>
    <col min="7656" max="7656" width="9.85546875" bestFit="1" customWidth="1"/>
    <col min="7658" max="7659" width="9.85546875" bestFit="1" customWidth="1"/>
    <col min="7898" max="7898" width="3.7109375" customWidth="1"/>
    <col min="7899" max="7899" width="12.42578125" customWidth="1"/>
    <col min="7912" max="7912" width="9.85546875" bestFit="1" customWidth="1"/>
    <col min="7914" max="7915" width="9.85546875" bestFit="1" customWidth="1"/>
    <col min="8154" max="8154" width="3.7109375" customWidth="1"/>
    <col min="8155" max="8155" width="12.42578125" customWidth="1"/>
    <col min="8168" max="8168" width="9.85546875" bestFit="1" customWidth="1"/>
    <col min="8170" max="8171" width="9.85546875" bestFit="1" customWidth="1"/>
    <col min="8410" max="8410" width="3.7109375" customWidth="1"/>
    <col min="8411" max="8411" width="12.42578125" customWidth="1"/>
    <col min="8424" max="8424" width="9.85546875" bestFit="1" customWidth="1"/>
    <col min="8426" max="8427" width="9.85546875" bestFit="1" customWidth="1"/>
    <col min="8666" max="8666" width="3.7109375" customWidth="1"/>
    <col min="8667" max="8667" width="12.42578125" customWidth="1"/>
    <col min="8680" max="8680" width="9.85546875" bestFit="1" customWidth="1"/>
    <col min="8682" max="8683" width="9.85546875" bestFit="1" customWidth="1"/>
    <col min="8922" max="8922" width="3.7109375" customWidth="1"/>
    <col min="8923" max="8923" width="12.42578125" customWidth="1"/>
    <col min="8936" max="8936" width="9.85546875" bestFit="1" customWidth="1"/>
    <col min="8938" max="8939" width="9.85546875" bestFit="1" customWidth="1"/>
    <col min="9178" max="9178" width="3.7109375" customWidth="1"/>
    <col min="9179" max="9179" width="12.42578125" customWidth="1"/>
    <col min="9192" max="9192" width="9.85546875" bestFit="1" customWidth="1"/>
    <col min="9194" max="9195" width="9.85546875" bestFit="1" customWidth="1"/>
    <col min="9434" max="9434" width="3.7109375" customWidth="1"/>
    <col min="9435" max="9435" width="12.42578125" customWidth="1"/>
    <col min="9448" max="9448" width="9.85546875" bestFit="1" customWidth="1"/>
    <col min="9450" max="9451" width="9.85546875" bestFit="1" customWidth="1"/>
    <col min="9690" max="9690" width="3.7109375" customWidth="1"/>
    <col min="9691" max="9691" width="12.42578125" customWidth="1"/>
    <col min="9704" max="9704" width="9.85546875" bestFit="1" customWidth="1"/>
    <col min="9706" max="9707" width="9.85546875" bestFit="1" customWidth="1"/>
    <col min="9946" max="9946" width="3.7109375" customWidth="1"/>
    <col min="9947" max="9947" width="12.42578125" customWidth="1"/>
    <col min="9960" max="9960" width="9.85546875" bestFit="1" customWidth="1"/>
    <col min="9962" max="9963" width="9.85546875" bestFit="1" customWidth="1"/>
    <col min="10202" max="10202" width="3.7109375" customWidth="1"/>
    <col min="10203" max="10203" width="12.42578125" customWidth="1"/>
    <col min="10216" max="10216" width="9.85546875" bestFit="1" customWidth="1"/>
    <col min="10218" max="10219" width="9.85546875" bestFit="1" customWidth="1"/>
    <col min="10458" max="10458" width="3.7109375" customWidth="1"/>
    <col min="10459" max="10459" width="12.42578125" customWidth="1"/>
    <col min="10472" max="10472" width="9.85546875" bestFit="1" customWidth="1"/>
    <col min="10474" max="10475" width="9.85546875" bestFit="1" customWidth="1"/>
    <col min="10714" max="10714" width="3.7109375" customWidth="1"/>
    <col min="10715" max="10715" width="12.42578125" customWidth="1"/>
    <col min="10728" max="10728" width="9.85546875" bestFit="1" customWidth="1"/>
    <col min="10730" max="10731" width="9.85546875" bestFit="1" customWidth="1"/>
    <col min="10970" max="10970" width="3.7109375" customWidth="1"/>
    <col min="10971" max="10971" width="12.42578125" customWidth="1"/>
    <col min="10984" max="10984" width="9.85546875" bestFit="1" customWidth="1"/>
    <col min="10986" max="10987" width="9.85546875" bestFit="1" customWidth="1"/>
    <col min="11226" max="11226" width="3.7109375" customWidth="1"/>
    <col min="11227" max="11227" width="12.42578125" customWidth="1"/>
    <col min="11240" max="11240" width="9.85546875" bestFit="1" customWidth="1"/>
    <col min="11242" max="11243" width="9.85546875" bestFit="1" customWidth="1"/>
    <col min="11482" max="11482" width="3.7109375" customWidth="1"/>
    <col min="11483" max="11483" width="12.42578125" customWidth="1"/>
    <col min="11496" max="11496" width="9.85546875" bestFit="1" customWidth="1"/>
    <col min="11498" max="11499" width="9.85546875" bestFit="1" customWidth="1"/>
    <col min="11738" max="11738" width="3.7109375" customWidth="1"/>
    <col min="11739" max="11739" width="12.42578125" customWidth="1"/>
    <col min="11752" max="11752" width="9.85546875" bestFit="1" customWidth="1"/>
    <col min="11754" max="11755" width="9.85546875" bestFit="1" customWidth="1"/>
    <col min="11994" max="11994" width="3.7109375" customWidth="1"/>
    <col min="11995" max="11995" width="12.42578125" customWidth="1"/>
    <col min="12008" max="12008" width="9.85546875" bestFit="1" customWidth="1"/>
    <col min="12010" max="12011" width="9.85546875" bestFit="1" customWidth="1"/>
    <col min="12250" max="12250" width="3.7109375" customWidth="1"/>
    <col min="12251" max="12251" width="12.42578125" customWidth="1"/>
    <col min="12264" max="12264" width="9.85546875" bestFit="1" customWidth="1"/>
    <col min="12266" max="12267" width="9.85546875" bestFit="1" customWidth="1"/>
    <col min="12506" max="12506" width="3.7109375" customWidth="1"/>
    <col min="12507" max="12507" width="12.42578125" customWidth="1"/>
    <col min="12520" max="12520" width="9.85546875" bestFit="1" customWidth="1"/>
    <col min="12522" max="12523" width="9.85546875" bestFit="1" customWidth="1"/>
    <col min="12762" max="12762" width="3.7109375" customWidth="1"/>
    <col min="12763" max="12763" width="12.42578125" customWidth="1"/>
    <col min="12776" max="12776" width="9.85546875" bestFit="1" customWidth="1"/>
    <col min="12778" max="12779" width="9.85546875" bestFit="1" customWidth="1"/>
    <col min="13018" max="13018" width="3.7109375" customWidth="1"/>
    <col min="13019" max="13019" width="12.42578125" customWidth="1"/>
    <col min="13032" max="13032" width="9.85546875" bestFit="1" customWidth="1"/>
    <col min="13034" max="13035" width="9.85546875" bestFit="1" customWidth="1"/>
    <col min="13274" max="13274" width="3.7109375" customWidth="1"/>
    <col min="13275" max="13275" width="12.42578125" customWidth="1"/>
    <col min="13288" max="13288" width="9.85546875" bestFit="1" customWidth="1"/>
    <col min="13290" max="13291" width="9.85546875" bestFit="1" customWidth="1"/>
    <col min="13530" max="13530" width="3.7109375" customWidth="1"/>
    <col min="13531" max="13531" width="12.42578125" customWidth="1"/>
    <col min="13544" max="13544" width="9.85546875" bestFit="1" customWidth="1"/>
    <col min="13546" max="13547" width="9.85546875" bestFit="1" customWidth="1"/>
    <col min="13786" max="13786" width="3.7109375" customWidth="1"/>
    <col min="13787" max="13787" width="12.42578125" customWidth="1"/>
    <col min="13800" max="13800" width="9.85546875" bestFit="1" customWidth="1"/>
    <col min="13802" max="13803" width="9.85546875" bestFit="1" customWidth="1"/>
    <col min="14042" max="14042" width="3.7109375" customWidth="1"/>
    <col min="14043" max="14043" width="12.42578125" customWidth="1"/>
    <col min="14056" max="14056" width="9.85546875" bestFit="1" customWidth="1"/>
    <col min="14058" max="14059" width="9.85546875" bestFit="1" customWidth="1"/>
    <col min="14298" max="14298" width="3.7109375" customWidth="1"/>
    <col min="14299" max="14299" width="12.42578125" customWidth="1"/>
    <col min="14312" max="14312" width="9.85546875" bestFit="1" customWidth="1"/>
    <col min="14314" max="14315" width="9.85546875" bestFit="1" customWidth="1"/>
    <col min="14554" max="14554" width="3.7109375" customWidth="1"/>
    <col min="14555" max="14555" width="12.42578125" customWidth="1"/>
    <col min="14568" max="14568" width="9.85546875" bestFit="1" customWidth="1"/>
    <col min="14570" max="14571" width="9.85546875" bestFit="1" customWidth="1"/>
    <col min="14810" max="14810" width="3.7109375" customWidth="1"/>
    <col min="14811" max="14811" width="12.42578125" customWidth="1"/>
    <col min="14824" max="14824" width="9.85546875" bestFit="1" customWidth="1"/>
    <col min="14826" max="14827" width="9.85546875" bestFit="1" customWidth="1"/>
    <col min="15066" max="15066" width="3.7109375" customWidth="1"/>
    <col min="15067" max="15067" width="12.42578125" customWidth="1"/>
    <col min="15080" max="15080" width="9.85546875" bestFit="1" customWidth="1"/>
    <col min="15082" max="15083" width="9.85546875" bestFit="1" customWidth="1"/>
    <col min="15322" max="15322" width="3.7109375" customWidth="1"/>
    <col min="15323" max="15323" width="12.42578125" customWidth="1"/>
    <col min="15336" max="15336" width="9.85546875" bestFit="1" customWidth="1"/>
    <col min="15338" max="15339" width="9.85546875" bestFit="1" customWidth="1"/>
    <col min="15578" max="15578" width="3.7109375" customWidth="1"/>
    <col min="15579" max="15579" width="12.42578125" customWidth="1"/>
    <col min="15592" max="15592" width="9.85546875" bestFit="1" customWidth="1"/>
    <col min="15594" max="15595" width="9.85546875" bestFit="1" customWidth="1"/>
    <col min="15834" max="15834" width="3.7109375" customWidth="1"/>
    <col min="15835" max="15835" width="12.42578125" customWidth="1"/>
    <col min="15848" max="15848" width="9.85546875" bestFit="1" customWidth="1"/>
    <col min="15850" max="15851" width="9.85546875" bestFit="1" customWidth="1"/>
    <col min="16090" max="16090" width="3.7109375" customWidth="1"/>
    <col min="16091" max="16091" width="12.42578125" customWidth="1"/>
    <col min="16104" max="16104" width="9.85546875" bestFit="1" customWidth="1"/>
    <col min="16106" max="16107" width="9.85546875" bestFit="1" customWidth="1"/>
  </cols>
  <sheetData>
    <row r="2" spans="1:5" x14ac:dyDescent="0.25">
      <c r="B2" s="15" t="s">
        <v>240</v>
      </c>
    </row>
    <row r="3" spans="1:5" x14ac:dyDescent="0.25">
      <c r="B3" s="15"/>
    </row>
    <row r="4" spans="1:5" x14ac:dyDescent="0.25">
      <c r="A4" s="2"/>
      <c r="B4" s="15" t="s">
        <v>140</v>
      </c>
    </row>
    <row r="5" spans="1:5" x14ac:dyDescent="0.25">
      <c r="A5" s="2"/>
      <c r="B5" s="15" t="s">
        <v>183</v>
      </c>
    </row>
    <row r="6" spans="1:5" x14ac:dyDescent="0.25">
      <c r="A6" s="2"/>
      <c r="B6" s="15" t="s">
        <v>239</v>
      </c>
    </row>
    <row r="7" spans="1:5" x14ac:dyDescent="0.25">
      <c r="B7" s="15" t="s">
        <v>98</v>
      </c>
    </row>
    <row r="9" spans="1:5" s="129" customFormat="1" ht="12" x14ac:dyDescent="0.2">
      <c r="A9" s="1"/>
      <c r="B9" s="251" t="s">
        <v>172</v>
      </c>
      <c r="C9" s="287">
        <v>2023</v>
      </c>
      <c r="D9" s="270"/>
      <c r="E9" s="286"/>
    </row>
    <row r="10" spans="1:5" s="129" customFormat="1" ht="24" x14ac:dyDescent="0.2">
      <c r="A10" s="1"/>
      <c r="B10" s="186" t="s">
        <v>185</v>
      </c>
      <c r="C10" s="229" t="s">
        <v>173</v>
      </c>
      <c r="D10" s="249" t="s">
        <v>174</v>
      </c>
      <c r="E10" s="209" t="s">
        <v>90</v>
      </c>
    </row>
    <row r="11" spans="1:5" x14ac:dyDescent="0.25">
      <c r="B11" s="51" t="s">
        <v>186</v>
      </c>
      <c r="C11" s="231">
        <v>89</v>
      </c>
      <c r="D11" s="223">
        <v>1</v>
      </c>
      <c r="E11" s="225">
        <v>90</v>
      </c>
    </row>
    <row r="12" spans="1:5" x14ac:dyDescent="0.25">
      <c r="B12" s="51" t="s">
        <v>187</v>
      </c>
      <c r="C12" s="231">
        <v>84</v>
      </c>
      <c r="D12" s="223">
        <v>2</v>
      </c>
      <c r="E12" s="225">
        <v>86</v>
      </c>
    </row>
    <row r="13" spans="1:5" x14ac:dyDescent="0.25">
      <c r="B13" s="51" t="s">
        <v>188</v>
      </c>
      <c r="C13" s="231">
        <v>125</v>
      </c>
      <c r="D13" s="223">
        <v>4</v>
      </c>
      <c r="E13" s="225">
        <v>129</v>
      </c>
    </row>
    <row r="14" spans="1:5" x14ac:dyDescent="0.25">
      <c r="B14" s="51" t="s">
        <v>189</v>
      </c>
      <c r="C14" s="231">
        <v>83</v>
      </c>
      <c r="D14" s="223">
        <v>0</v>
      </c>
      <c r="E14" s="225">
        <v>83</v>
      </c>
    </row>
    <row r="15" spans="1:5" x14ac:dyDescent="0.25">
      <c r="B15" s="51" t="s">
        <v>190</v>
      </c>
      <c r="C15" s="231">
        <v>134</v>
      </c>
      <c r="D15" s="223">
        <v>0</v>
      </c>
      <c r="E15" s="225">
        <v>134</v>
      </c>
    </row>
    <row r="16" spans="1:5" x14ac:dyDescent="0.25">
      <c r="B16" s="51" t="s">
        <v>191</v>
      </c>
      <c r="C16" s="231">
        <v>123</v>
      </c>
      <c r="D16" s="223">
        <v>0</v>
      </c>
      <c r="E16" s="225">
        <v>123</v>
      </c>
    </row>
    <row r="17" spans="2:5" x14ac:dyDescent="0.25">
      <c r="B17" s="51" t="s">
        <v>192</v>
      </c>
      <c r="C17" s="231">
        <v>80</v>
      </c>
      <c r="D17" s="223">
        <v>0</v>
      </c>
      <c r="E17" s="225">
        <v>80</v>
      </c>
    </row>
    <row r="18" spans="2:5" x14ac:dyDescent="0.25">
      <c r="B18" s="51" t="s">
        <v>193</v>
      </c>
      <c r="C18" s="231">
        <v>137</v>
      </c>
      <c r="D18" s="223">
        <v>1</v>
      </c>
      <c r="E18" s="225">
        <v>138</v>
      </c>
    </row>
    <row r="19" spans="2:5" x14ac:dyDescent="0.25">
      <c r="B19" s="51" t="s">
        <v>194</v>
      </c>
      <c r="C19" s="231">
        <v>102</v>
      </c>
      <c r="D19" s="223">
        <v>1</v>
      </c>
      <c r="E19" s="225">
        <v>103</v>
      </c>
    </row>
    <row r="20" spans="2:5" x14ac:dyDescent="0.25">
      <c r="B20" s="51" t="s">
        <v>195</v>
      </c>
      <c r="C20" s="231">
        <v>52</v>
      </c>
      <c r="D20" s="223">
        <v>0</v>
      </c>
      <c r="E20" s="225">
        <v>52</v>
      </c>
    </row>
    <row r="21" spans="2:5" x14ac:dyDescent="0.25">
      <c r="B21" s="51" t="s">
        <v>196</v>
      </c>
      <c r="C21" s="231">
        <v>172</v>
      </c>
      <c r="D21" s="223">
        <v>2</v>
      </c>
      <c r="E21" s="225">
        <v>174</v>
      </c>
    </row>
    <row r="22" spans="2:5" x14ac:dyDescent="0.25">
      <c r="B22" s="51" t="s">
        <v>197</v>
      </c>
      <c r="C22" s="231">
        <v>91</v>
      </c>
      <c r="D22" s="223">
        <v>0</v>
      </c>
      <c r="E22" s="225">
        <v>91</v>
      </c>
    </row>
    <row r="23" spans="2:5" ht="15.75" thickBot="1" x14ac:dyDescent="0.3">
      <c r="B23" s="213" t="s">
        <v>90</v>
      </c>
      <c r="C23" s="232">
        <v>1272</v>
      </c>
      <c r="D23" s="227">
        <v>11</v>
      </c>
      <c r="E23" s="228">
        <v>1283</v>
      </c>
    </row>
    <row r="26" spans="2:5" x14ac:dyDescent="0.25">
      <c r="B26" s="66" t="s">
        <v>139</v>
      </c>
    </row>
  </sheetData>
  <mergeCells count="1"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129"/>
  <sheetViews>
    <sheetView workbookViewId="0">
      <selection activeCell="G20" sqref="G20"/>
    </sheetView>
  </sheetViews>
  <sheetFormatPr defaultColWidth="0" defaultRowHeight="15" x14ac:dyDescent="0.25"/>
  <cols>
    <col min="1" max="1" width="1.140625" customWidth="1"/>
    <col min="2" max="2" width="1.85546875" customWidth="1"/>
    <col min="3" max="3" width="19.42578125" customWidth="1"/>
    <col min="4" max="13" width="9.140625" customWidth="1"/>
    <col min="14" max="14" width="9.85546875" customWidth="1"/>
    <col min="15" max="17" width="9.140625" customWidth="1"/>
    <col min="18" max="1367" width="9.140625" hidden="1" customWidth="1"/>
    <col min="1368" max="16381" width="9.140625" hidden="1"/>
    <col min="16382" max="16382" width="8.85546875" hidden="1"/>
    <col min="16383" max="16383" width="3.85546875" hidden="1"/>
    <col min="16384" max="16384" width="10.5703125" hidden="1"/>
  </cols>
  <sheetData>
    <row r="2" spans="2:13" x14ac:dyDescent="0.25">
      <c r="B2" s="28" t="str">
        <f ca="1">MID(CELL("filename",A1),FIND("]",CELL("filename",A1))+1,255)</f>
        <v>Data Notes</v>
      </c>
    </row>
    <row r="3" spans="2:13" x14ac:dyDescent="0.25">
      <c r="B3" s="28"/>
    </row>
    <row r="4" spans="2:13" x14ac:dyDescent="0.25">
      <c r="B4" s="28"/>
      <c r="C4" s="29" t="s">
        <v>7</v>
      </c>
    </row>
    <row r="5" spans="2:13" x14ac:dyDescent="0.25">
      <c r="B5" s="28"/>
      <c r="C5" s="30" t="s">
        <v>8</v>
      </c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3" x14ac:dyDescent="0.25">
      <c r="B6" s="28"/>
      <c r="C6" s="30" t="s">
        <v>9</v>
      </c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2:13" x14ac:dyDescent="0.25">
      <c r="B7" s="28"/>
      <c r="C7" s="30" t="s">
        <v>10</v>
      </c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2:13" x14ac:dyDescent="0.25">
      <c r="B8" s="28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3" x14ac:dyDescent="0.25">
      <c r="B9" s="28"/>
      <c r="C9" s="2" t="s">
        <v>11</v>
      </c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2:13" x14ac:dyDescent="0.25">
      <c r="B10" s="28"/>
      <c r="C10" s="32" t="s">
        <v>12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2:13" x14ac:dyDescent="0.25">
      <c r="B11" s="28"/>
      <c r="C11" s="33" t="s">
        <v>13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2:13" x14ac:dyDescent="0.25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2:13" x14ac:dyDescent="0.25">
      <c r="C13" s="2" t="s">
        <v>14</v>
      </c>
      <c r="D13" s="12"/>
      <c r="E13" s="34"/>
    </row>
    <row r="14" spans="2:13" x14ac:dyDescent="0.25">
      <c r="C14" s="35" t="s">
        <v>15</v>
      </c>
      <c r="D14" s="12"/>
      <c r="E14" s="34"/>
    </row>
    <row r="15" spans="2:13" x14ac:dyDescent="0.25">
      <c r="C15" s="35">
        <v>0</v>
      </c>
      <c r="D15" s="12" t="s">
        <v>16</v>
      </c>
      <c r="E15" s="34"/>
    </row>
    <row r="16" spans="2:13" x14ac:dyDescent="0.25">
      <c r="C16" s="35" t="s">
        <v>17</v>
      </c>
      <c r="D16" s="12" t="s">
        <v>18</v>
      </c>
      <c r="E16" s="34"/>
    </row>
    <row r="17" spans="3:5" x14ac:dyDescent="0.25">
      <c r="C17" s="35" t="s">
        <v>19</v>
      </c>
      <c r="D17" s="12" t="s">
        <v>20</v>
      </c>
      <c r="E17" s="34"/>
    </row>
    <row r="18" spans="3:5" x14ac:dyDescent="0.25">
      <c r="C18" s="35" t="s">
        <v>21</v>
      </c>
      <c r="D18" s="12" t="s">
        <v>22</v>
      </c>
      <c r="E18" s="34"/>
    </row>
    <row r="19" spans="3:5" x14ac:dyDescent="0.25">
      <c r="C19" s="35" t="s">
        <v>23</v>
      </c>
      <c r="D19" s="12" t="s">
        <v>24</v>
      </c>
      <c r="E19" s="34"/>
    </row>
    <row r="20" spans="3:5" x14ac:dyDescent="0.25">
      <c r="C20" s="36" t="s">
        <v>25</v>
      </c>
      <c r="D20" s="12" t="s">
        <v>26</v>
      </c>
      <c r="E20" s="34"/>
    </row>
    <row r="21" spans="3:5" x14ac:dyDescent="0.25">
      <c r="C21" s="35" t="s">
        <v>27</v>
      </c>
      <c r="D21" s="12" t="s">
        <v>28</v>
      </c>
      <c r="E21" s="34"/>
    </row>
    <row r="22" spans="3:5" x14ac:dyDescent="0.25">
      <c r="C22" s="35" t="s">
        <v>29</v>
      </c>
      <c r="D22" s="12" t="s">
        <v>30</v>
      </c>
      <c r="E22" s="34"/>
    </row>
    <row r="23" spans="3:5" x14ac:dyDescent="0.25">
      <c r="C23" s="35" t="s">
        <v>31</v>
      </c>
      <c r="D23" s="12" t="s">
        <v>32</v>
      </c>
    </row>
    <row r="24" spans="3:5" x14ac:dyDescent="0.25">
      <c r="C24" s="35" t="s">
        <v>33</v>
      </c>
      <c r="D24" s="12" t="s">
        <v>34</v>
      </c>
    </row>
    <row r="25" spans="3:5" x14ac:dyDescent="0.25">
      <c r="C25" s="35"/>
      <c r="D25" s="12"/>
    </row>
    <row r="26" spans="3:5" x14ac:dyDescent="0.25">
      <c r="C26" s="2" t="s">
        <v>35</v>
      </c>
      <c r="D26" s="12"/>
    </row>
    <row r="27" spans="3:5" x14ac:dyDescent="0.25">
      <c r="C27" s="37" t="s">
        <v>36</v>
      </c>
      <c r="D27" s="38" t="s">
        <v>37</v>
      </c>
      <c r="E27" s="38"/>
    </row>
    <row r="28" spans="3:5" x14ac:dyDescent="0.25">
      <c r="C28" s="37" t="s">
        <v>38</v>
      </c>
      <c r="D28" s="38" t="s">
        <v>39</v>
      </c>
      <c r="E28" s="38"/>
    </row>
    <row r="29" spans="3:5" x14ac:dyDescent="0.25">
      <c r="C29" s="39" t="s">
        <v>40</v>
      </c>
      <c r="D29" s="12" t="s">
        <v>41</v>
      </c>
    </row>
    <row r="30" spans="3:5" x14ac:dyDescent="0.25">
      <c r="C30" s="39" t="s">
        <v>42</v>
      </c>
      <c r="D30" s="12" t="s">
        <v>43</v>
      </c>
    </row>
    <row r="31" spans="3:5" x14ac:dyDescent="0.25">
      <c r="C31" s="39" t="s">
        <v>44</v>
      </c>
      <c r="D31" s="12" t="s">
        <v>45</v>
      </c>
    </row>
    <row r="32" spans="3:5" x14ac:dyDescent="0.25">
      <c r="D32" s="12"/>
    </row>
    <row r="33" spans="3:16" x14ac:dyDescent="0.25">
      <c r="C33" s="40" t="s">
        <v>46</v>
      </c>
      <c r="D33" s="12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3:16" x14ac:dyDescent="0.25">
      <c r="C34" s="35" t="s">
        <v>47</v>
      </c>
      <c r="D34" s="12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3:16" x14ac:dyDescent="0.25">
      <c r="C35" s="40" t="s">
        <v>48</v>
      </c>
      <c r="D35" s="12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3:16" x14ac:dyDescent="0.25">
      <c r="C36" s="35" t="s">
        <v>49</v>
      </c>
      <c r="D36" s="12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3:16" x14ac:dyDescent="0.25">
      <c r="C37" s="40" t="s">
        <v>50</v>
      </c>
      <c r="D37" s="1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3:16" x14ac:dyDescent="0.25">
      <c r="C38" s="256" t="s">
        <v>51</v>
      </c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</row>
    <row r="39" spans="3:16" x14ac:dyDescent="0.25">
      <c r="C39" s="256" t="s">
        <v>52</v>
      </c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</row>
    <row r="40" spans="3:16" x14ac:dyDescent="0.25">
      <c r="C40" s="40" t="s">
        <v>53</v>
      </c>
      <c r="D40" s="12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3:16" x14ac:dyDescent="0.25">
      <c r="C41" s="256" t="s">
        <v>54</v>
      </c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</row>
    <row r="42" spans="3:16" x14ac:dyDescent="0.25">
      <c r="C42" s="256" t="s">
        <v>55</v>
      </c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</row>
    <row r="43" spans="3:16" x14ac:dyDescent="0.25">
      <c r="C43" s="42" t="s">
        <v>56</v>
      </c>
      <c r="D43" s="1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3:16" x14ac:dyDescent="0.25">
      <c r="C44" s="42" t="s">
        <v>57</v>
      </c>
      <c r="D44" s="1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3:16" x14ac:dyDescent="0.25">
      <c r="C45" s="42" t="s">
        <v>58</v>
      </c>
      <c r="D45" s="12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3:16" x14ac:dyDescent="0.25">
      <c r="C46" s="42" t="s">
        <v>59</v>
      </c>
      <c r="D46" s="12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3:16" x14ac:dyDescent="0.25">
      <c r="C47" s="41"/>
      <c r="D47" s="1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3:16" x14ac:dyDescent="0.25">
      <c r="C48" s="7" t="s">
        <v>60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3:16" x14ac:dyDescent="0.25">
      <c r="C49" s="35" t="s">
        <v>61</v>
      </c>
      <c r="D49" s="1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3:16" x14ac:dyDescent="0.25">
      <c r="C50" s="7" t="s">
        <v>62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3:16" x14ac:dyDescent="0.25">
      <c r="C51" s="35" t="s">
        <v>63</v>
      </c>
      <c r="D51" s="12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3:16" x14ac:dyDescent="0.25">
      <c r="C52" s="7" t="s">
        <v>64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3:16" x14ac:dyDescent="0.25">
      <c r="C53" s="35" t="s">
        <v>65</v>
      </c>
      <c r="D53" s="12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3:16" x14ac:dyDescent="0.25">
      <c r="C54" s="7" t="s">
        <v>66</v>
      </c>
      <c r="D54" s="12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3:16" x14ac:dyDescent="0.25">
      <c r="C55" s="35" t="s">
        <v>67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3:16" x14ac:dyDescent="0.25">
      <c r="C56" s="7"/>
      <c r="D56" s="12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3:16" x14ac:dyDescent="0.25">
      <c r="C57" s="7" t="s">
        <v>68</v>
      </c>
      <c r="D57" s="12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3:16" ht="15" customHeight="1" x14ac:dyDescent="0.25">
      <c r="C58" s="12" t="s">
        <v>69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41"/>
      <c r="P58" s="41"/>
    </row>
    <row r="59" spans="3:16" x14ac:dyDescent="0.25">
      <c r="C59" s="12" t="s">
        <v>70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41"/>
      <c r="P59" s="41"/>
    </row>
    <row r="61" spans="3:16" x14ac:dyDescent="0.25">
      <c r="C61" t="s">
        <v>71</v>
      </c>
    </row>
    <row r="62" spans="3:16" x14ac:dyDescent="0.25">
      <c r="C62" s="41" t="s">
        <v>72</v>
      </c>
      <c r="D62" s="12"/>
      <c r="E62" s="12"/>
    </row>
    <row r="63" spans="3:16" x14ac:dyDescent="0.25">
      <c r="D63" s="12"/>
      <c r="E63" s="12"/>
    </row>
    <row r="64" spans="3:16" x14ac:dyDescent="0.25">
      <c r="D64" s="12"/>
      <c r="E64" s="12"/>
    </row>
    <row r="65" spans="3:5" x14ac:dyDescent="0.25">
      <c r="D65" s="12"/>
      <c r="E65" s="12"/>
    </row>
    <row r="66" spans="3:5" x14ac:dyDescent="0.25">
      <c r="C66" s="35"/>
      <c r="D66" s="12"/>
    </row>
    <row r="67" spans="3:5" x14ac:dyDescent="0.25">
      <c r="C67" s="43" t="s">
        <v>73</v>
      </c>
      <c r="D67" s="12"/>
    </row>
    <row r="68" spans="3:5" x14ac:dyDescent="0.25">
      <c r="C68" s="246">
        <v>44998</v>
      </c>
      <c r="D68" s="12"/>
    </row>
    <row r="69" spans="3:5" x14ac:dyDescent="0.25">
      <c r="C69" s="35"/>
      <c r="D69" s="12"/>
    </row>
    <row r="70" spans="3:5" x14ac:dyDescent="0.25">
      <c r="C70" s="35"/>
      <c r="D70" s="12"/>
    </row>
    <row r="71" spans="3:5" x14ac:dyDescent="0.25">
      <c r="C71" s="35"/>
      <c r="D71" s="12"/>
    </row>
    <row r="72" spans="3:5" x14ac:dyDescent="0.25">
      <c r="C72" s="35"/>
      <c r="D72" s="12"/>
    </row>
    <row r="73" spans="3:5" x14ac:dyDescent="0.25">
      <c r="C73" s="35"/>
      <c r="D73" s="12"/>
    </row>
    <row r="74" spans="3:5" x14ac:dyDescent="0.25">
      <c r="C74" s="35"/>
      <c r="D74" s="12"/>
    </row>
    <row r="75" spans="3:5" x14ac:dyDescent="0.25">
      <c r="C75" s="35"/>
      <c r="D75" s="12"/>
    </row>
    <row r="76" spans="3:5" x14ac:dyDescent="0.25">
      <c r="C76" s="35"/>
      <c r="D76" s="12"/>
    </row>
    <row r="77" spans="3:5" x14ac:dyDescent="0.25">
      <c r="C77" s="35"/>
      <c r="D77" s="12"/>
    </row>
    <row r="78" spans="3:5" x14ac:dyDescent="0.25">
      <c r="C78" s="35"/>
      <c r="D78" s="12"/>
    </row>
    <row r="79" spans="3:5" x14ac:dyDescent="0.25">
      <c r="C79" s="35"/>
      <c r="D79" s="12"/>
    </row>
    <row r="80" spans="3:5" x14ac:dyDescent="0.25">
      <c r="C80" s="35"/>
      <c r="D80" s="12"/>
    </row>
    <row r="81" spans="3:4" x14ac:dyDescent="0.25">
      <c r="C81" s="35"/>
      <c r="D81" s="12"/>
    </row>
    <row r="82" spans="3:4" x14ac:dyDescent="0.25">
      <c r="C82" s="35"/>
      <c r="D82" s="12"/>
    </row>
    <row r="83" spans="3:4" x14ac:dyDescent="0.25">
      <c r="C83" s="35"/>
      <c r="D83" s="12"/>
    </row>
    <row r="84" spans="3:4" x14ac:dyDescent="0.25">
      <c r="C84" s="35"/>
      <c r="D84" s="12"/>
    </row>
    <row r="85" spans="3:4" x14ac:dyDescent="0.25">
      <c r="C85" s="35"/>
      <c r="D85" s="12"/>
    </row>
    <row r="86" spans="3:4" x14ac:dyDescent="0.25">
      <c r="C86" s="35"/>
      <c r="D86" s="12"/>
    </row>
    <row r="87" spans="3:4" x14ac:dyDescent="0.25">
      <c r="C87" s="35"/>
      <c r="D87" s="12"/>
    </row>
    <row r="88" spans="3:4" x14ac:dyDescent="0.25">
      <c r="C88" s="35"/>
      <c r="D88" s="12"/>
    </row>
    <row r="89" spans="3:4" x14ac:dyDescent="0.25">
      <c r="C89" s="35"/>
      <c r="D89" s="12"/>
    </row>
    <row r="90" spans="3:4" x14ac:dyDescent="0.25">
      <c r="C90" s="35"/>
      <c r="D90" s="12"/>
    </row>
    <row r="91" spans="3:4" x14ac:dyDescent="0.25">
      <c r="C91" s="35"/>
      <c r="D91" s="12"/>
    </row>
    <row r="92" spans="3:4" x14ac:dyDescent="0.25">
      <c r="C92" s="35"/>
      <c r="D92" s="12"/>
    </row>
    <row r="93" spans="3:4" x14ac:dyDescent="0.25">
      <c r="C93" s="35"/>
      <c r="D93" s="12"/>
    </row>
    <row r="94" spans="3:4" x14ac:dyDescent="0.25">
      <c r="C94" s="35"/>
      <c r="D94" s="12"/>
    </row>
    <row r="95" spans="3:4" x14ac:dyDescent="0.25">
      <c r="C95" s="35"/>
      <c r="D95" s="12"/>
    </row>
    <row r="96" spans="3:4" x14ac:dyDescent="0.25">
      <c r="C96" s="35"/>
      <c r="D96" s="12"/>
    </row>
    <row r="97" spans="3:4" x14ac:dyDescent="0.25">
      <c r="C97" s="35"/>
      <c r="D97" s="12"/>
    </row>
    <row r="98" spans="3:4" x14ac:dyDescent="0.25">
      <c r="C98" s="35"/>
      <c r="D98" s="12"/>
    </row>
    <row r="99" spans="3:4" x14ac:dyDescent="0.25">
      <c r="C99" s="35"/>
      <c r="D99" s="12"/>
    </row>
    <row r="100" spans="3:4" x14ac:dyDescent="0.25">
      <c r="C100" s="35"/>
      <c r="D100" s="12"/>
    </row>
    <row r="101" spans="3:4" x14ac:dyDescent="0.25">
      <c r="C101" s="35"/>
      <c r="D101" s="12"/>
    </row>
    <row r="102" spans="3:4" ht="15.75" x14ac:dyDescent="0.25">
      <c r="C102" s="44"/>
      <c r="D102" s="12"/>
    </row>
    <row r="103" spans="3:4" x14ac:dyDescent="0.25">
      <c r="C103" s="35"/>
      <c r="D103" s="12"/>
    </row>
    <row r="104" spans="3:4" s="35" customFormat="1" ht="12" x14ac:dyDescent="0.2"/>
    <row r="105" spans="3:4" s="35" customFormat="1" ht="12" x14ac:dyDescent="0.2"/>
    <row r="106" spans="3:4" s="35" customFormat="1" ht="12" x14ac:dyDescent="0.2"/>
    <row r="107" spans="3:4" s="35" customFormat="1" ht="12" x14ac:dyDescent="0.2"/>
    <row r="108" spans="3:4" s="35" customFormat="1" ht="12" x14ac:dyDescent="0.2"/>
    <row r="109" spans="3:4" s="35" customFormat="1" ht="12" x14ac:dyDescent="0.2"/>
    <row r="110" spans="3:4" s="35" customFormat="1" ht="12" x14ac:dyDescent="0.2"/>
    <row r="111" spans="3:4" s="35" customFormat="1" ht="12" x14ac:dyDescent="0.2"/>
    <row r="112" spans="3:4" s="35" customFormat="1" ht="12" x14ac:dyDescent="0.2"/>
    <row r="113" s="35" customFormat="1" ht="12" x14ac:dyDescent="0.2"/>
    <row r="114" s="35" customFormat="1" ht="12" x14ac:dyDescent="0.2"/>
    <row r="115" s="35" customFormat="1" ht="12" x14ac:dyDescent="0.2"/>
    <row r="116" s="35" customFormat="1" ht="12" x14ac:dyDescent="0.2"/>
    <row r="117" s="35" customFormat="1" ht="12" x14ac:dyDescent="0.2"/>
    <row r="118" s="35" customFormat="1" ht="12" x14ac:dyDescent="0.2"/>
    <row r="119" s="35" customFormat="1" ht="12" x14ac:dyDescent="0.2"/>
    <row r="120" s="35" customFormat="1" ht="12" x14ac:dyDescent="0.2"/>
    <row r="121" s="35" customFormat="1" ht="12" x14ac:dyDescent="0.2"/>
    <row r="122" s="35" customFormat="1" ht="12" x14ac:dyDescent="0.2"/>
    <row r="123" s="35" customFormat="1" ht="12" x14ac:dyDescent="0.2"/>
    <row r="124" s="35" customFormat="1" ht="12" x14ac:dyDescent="0.2"/>
    <row r="125" s="35" customFormat="1" ht="12" x14ac:dyDescent="0.2"/>
    <row r="126" s="35" customFormat="1" ht="12" x14ac:dyDescent="0.2"/>
    <row r="127" s="35" customFormat="1" ht="12" x14ac:dyDescent="0.2"/>
    <row r="128" s="35" customFormat="1" ht="12" x14ac:dyDescent="0.2"/>
    <row r="129" s="35" customFormat="1" ht="12" x14ac:dyDescent="0.2"/>
  </sheetData>
  <mergeCells count="4">
    <mergeCell ref="C38:P38"/>
    <mergeCell ref="C39:P39"/>
    <mergeCell ref="C41:P41"/>
    <mergeCell ref="C42:P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6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3" sqref="I13"/>
    </sheetView>
  </sheetViews>
  <sheetFormatPr defaultRowHeight="15" x14ac:dyDescent="0.25"/>
  <cols>
    <col min="1" max="1" width="1.42578125" style="1" customWidth="1"/>
    <col min="2" max="2" width="20" customWidth="1"/>
    <col min="3" max="3" width="10.7109375" customWidth="1"/>
    <col min="4" max="4" width="6.5703125" customWidth="1"/>
    <col min="5" max="5" width="9" customWidth="1"/>
    <col min="6" max="6" width="6" bestFit="1" customWidth="1"/>
    <col min="7" max="7" width="10.7109375" customWidth="1"/>
    <col min="8" max="8" width="6.42578125" customWidth="1"/>
    <col min="9" max="9" width="9" customWidth="1"/>
    <col min="10" max="10" width="6" bestFit="1" customWidth="1"/>
    <col min="11" max="11" width="10.7109375" customWidth="1"/>
    <col min="12" max="12" width="6.42578125" customWidth="1"/>
    <col min="13" max="13" width="9" customWidth="1"/>
    <col min="14" max="14" width="6" bestFit="1" customWidth="1"/>
    <col min="15" max="15" width="10.7109375" customWidth="1"/>
    <col min="16" max="16" width="7.42578125" customWidth="1"/>
    <col min="17" max="17" width="9" customWidth="1"/>
    <col min="18" max="18" width="6" bestFit="1" customWidth="1"/>
    <col min="19" max="19" width="10.7109375" customWidth="1"/>
    <col min="20" max="20" width="6.140625" customWidth="1"/>
    <col min="21" max="21" width="9" customWidth="1"/>
    <col min="22" max="22" width="7.140625" bestFit="1" customWidth="1"/>
    <col min="23" max="23" width="10.7109375" customWidth="1"/>
    <col min="24" max="24" width="7.7109375" customWidth="1"/>
    <col min="25" max="25" width="9" customWidth="1"/>
    <col min="26" max="26" width="7.7109375" bestFit="1" customWidth="1"/>
    <col min="27" max="27" width="10.7109375" customWidth="1"/>
    <col min="28" max="28" width="7.5703125" customWidth="1"/>
    <col min="29" max="29" width="9" customWidth="1"/>
    <col min="30" max="30" width="7.7109375" bestFit="1" customWidth="1"/>
    <col min="31" max="31" width="10.7109375" customWidth="1"/>
    <col min="32" max="32" width="7.140625" bestFit="1" customWidth="1"/>
    <col min="33" max="33" width="9" customWidth="1"/>
    <col min="34" max="34" width="7.7109375" bestFit="1" customWidth="1"/>
    <col min="35" max="35" width="10.7109375" customWidth="1"/>
    <col min="36" max="36" width="6.42578125" customWidth="1"/>
    <col min="37" max="37" width="9" customWidth="1"/>
    <col min="38" max="38" width="7.7109375" bestFit="1" customWidth="1"/>
    <col min="39" max="39" width="10.7109375" customWidth="1"/>
    <col min="40" max="40" width="6.7109375" customWidth="1"/>
    <col min="41" max="41" width="9" customWidth="1"/>
    <col min="42" max="42" width="7.140625" bestFit="1" customWidth="1"/>
    <col min="43" max="43" width="10.7109375" customWidth="1"/>
    <col min="44" max="44" width="6.42578125" customWidth="1"/>
    <col min="45" max="45" width="9" customWidth="1"/>
    <col min="46" max="46" width="7.42578125" bestFit="1" customWidth="1"/>
    <col min="47" max="47" width="10.7109375" customWidth="1"/>
    <col min="48" max="48" width="6.28515625" customWidth="1"/>
    <col min="49" max="49" width="9" customWidth="1"/>
    <col min="50" max="50" width="7.42578125" bestFit="1" customWidth="1"/>
    <col min="51" max="51" width="10.7109375" customWidth="1"/>
    <col min="52" max="52" width="6.5703125" customWidth="1"/>
    <col min="53" max="53" width="9" customWidth="1"/>
    <col min="54" max="54" width="7.140625" bestFit="1" customWidth="1"/>
    <col min="55" max="55" width="10.7109375" customWidth="1"/>
    <col min="56" max="56" width="6.7109375" customWidth="1"/>
    <col min="57" max="57" width="9" customWidth="1"/>
    <col min="58" max="58" width="7.42578125" bestFit="1" customWidth="1"/>
    <col min="59" max="59" width="10.7109375" customWidth="1"/>
    <col min="60" max="60" width="6.42578125" customWidth="1"/>
    <col min="61" max="61" width="9" customWidth="1"/>
    <col min="62" max="62" width="7.42578125" bestFit="1" customWidth="1"/>
    <col min="63" max="63" width="10.7109375" customWidth="1"/>
    <col min="64" max="64" width="6.42578125" customWidth="1"/>
    <col min="65" max="65" width="9" customWidth="1"/>
    <col min="66" max="66" width="6.85546875" bestFit="1" customWidth="1"/>
    <col min="67" max="67" width="10.7109375" customWidth="1"/>
    <col min="68" max="68" width="6" customWidth="1"/>
    <col min="69" max="69" width="8.85546875" customWidth="1"/>
    <col min="70" max="70" width="6" style="100" bestFit="1" customWidth="1"/>
    <col min="71" max="71" width="10.7109375" customWidth="1"/>
    <col min="72" max="72" width="5.7109375" customWidth="1"/>
    <col min="73" max="73" width="8.5703125" customWidth="1"/>
    <col min="74" max="74" width="7.42578125" style="100" bestFit="1" customWidth="1"/>
    <col min="75" max="75" width="10.7109375" customWidth="1"/>
    <col min="76" max="76" width="5.7109375" customWidth="1"/>
    <col min="77" max="77" width="8.5703125" customWidth="1"/>
    <col min="78" max="78" width="6.140625" customWidth="1"/>
    <col min="79" max="79" width="10.7109375" customWidth="1"/>
    <col min="80" max="80" width="5.7109375" customWidth="1"/>
    <col min="81" max="81" width="8.85546875" customWidth="1"/>
    <col min="82" max="82" width="6.140625" customWidth="1"/>
    <col min="83" max="83" width="10.7109375" customWidth="1"/>
    <col min="84" max="84" width="5.7109375" customWidth="1"/>
    <col min="85" max="85" width="9" customWidth="1"/>
    <col min="86" max="86" width="6.140625" customWidth="1"/>
    <col min="87" max="87" width="10.7109375" customWidth="1"/>
    <col min="88" max="88" width="5.7109375" customWidth="1"/>
    <col min="89" max="89" width="9" customWidth="1"/>
    <col min="90" max="90" width="7.42578125" bestFit="1" customWidth="1"/>
    <col min="300" max="300" width="3.7109375" customWidth="1"/>
    <col min="301" max="301" width="12.42578125" customWidth="1"/>
    <col min="314" max="314" width="9.85546875" bestFit="1" customWidth="1"/>
    <col min="316" max="317" width="9.85546875" bestFit="1" customWidth="1"/>
    <col min="556" max="556" width="3.7109375" customWidth="1"/>
    <col min="557" max="557" width="12.42578125" customWidth="1"/>
    <col min="570" max="570" width="9.85546875" bestFit="1" customWidth="1"/>
    <col min="572" max="573" width="9.85546875" bestFit="1" customWidth="1"/>
    <col min="812" max="812" width="3.7109375" customWidth="1"/>
    <col min="813" max="813" width="12.42578125" customWidth="1"/>
    <col min="826" max="826" width="9.85546875" bestFit="1" customWidth="1"/>
    <col min="828" max="829" width="9.85546875" bestFit="1" customWidth="1"/>
    <col min="1068" max="1068" width="3.7109375" customWidth="1"/>
    <col min="1069" max="1069" width="12.42578125" customWidth="1"/>
    <col min="1082" max="1082" width="9.85546875" bestFit="1" customWidth="1"/>
    <col min="1084" max="1085" width="9.85546875" bestFit="1" customWidth="1"/>
    <col min="1324" max="1324" width="3.7109375" customWidth="1"/>
    <col min="1325" max="1325" width="12.42578125" customWidth="1"/>
    <col min="1338" max="1338" width="9.85546875" bestFit="1" customWidth="1"/>
    <col min="1340" max="1341" width="9.85546875" bestFit="1" customWidth="1"/>
    <col min="1580" max="1580" width="3.7109375" customWidth="1"/>
    <col min="1581" max="1581" width="12.42578125" customWidth="1"/>
    <col min="1594" max="1594" width="9.85546875" bestFit="1" customWidth="1"/>
    <col min="1596" max="1597" width="9.85546875" bestFit="1" customWidth="1"/>
    <col min="1836" max="1836" width="3.7109375" customWidth="1"/>
    <col min="1837" max="1837" width="12.42578125" customWidth="1"/>
    <col min="1850" max="1850" width="9.85546875" bestFit="1" customWidth="1"/>
    <col min="1852" max="1853" width="9.85546875" bestFit="1" customWidth="1"/>
    <col min="2092" max="2092" width="3.7109375" customWidth="1"/>
    <col min="2093" max="2093" width="12.42578125" customWidth="1"/>
    <col min="2106" max="2106" width="9.85546875" bestFit="1" customWidth="1"/>
    <col min="2108" max="2109" width="9.85546875" bestFit="1" customWidth="1"/>
    <col min="2348" max="2348" width="3.7109375" customWidth="1"/>
    <col min="2349" max="2349" width="12.42578125" customWidth="1"/>
    <col min="2362" max="2362" width="9.85546875" bestFit="1" customWidth="1"/>
    <col min="2364" max="2365" width="9.85546875" bestFit="1" customWidth="1"/>
    <col min="2604" max="2604" width="3.7109375" customWidth="1"/>
    <col min="2605" max="2605" width="12.42578125" customWidth="1"/>
    <col min="2618" max="2618" width="9.85546875" bestFit="1" customWidth="1"/>
    <col min="2620" max="2621" width="9.85546875" bestFit="1" customWidth="1"/>
    <col min="2860" max="2860" width="3.7109375" customWidth="1"/>
    <col min="2861" max="2861" width="12.42578125" customWidth="1"/>
    <col min="2874" max="2874" width="9.85546875" bestFit="1" customWidth="1"/>
    <col min="2876" max="2877" width="9.85546875" bestFit="1" customWidth="1"/>
    <col min="3116" max="3116" width="3.7109375" customWidth="1"/>
    <col min="3117" max="3117" width="12.42578125" customWidth="1"/>
    <col min="3130" max="3130" width="9.85546875" bestFit="1" customWidth="1"/>
    <col min="3132" max="3133" width="9.85546875" bestFit="1" customWidth="1"/>
    <col min="3372" max="3372" width="3.7109375" customWidth="1"/>
    <col min="3373" max="3373" width="12.42578125" customWidth="1"/>
    <col min="3386" max="3386" width="9.85546875" bestFit="1" customWidth="1"/>
    <col min="3388" max="3389" width="9.85546875" bestFit="1" customWidth="1"/>
    <col min="3628" max="3628" width="3.7109375" customWidth="1"/>
    <col min="3629" max="3629" width="12.42578125" customWidth="1"/>
    <col min="3642" max="3642" width="9.85546875" bestFit="1" customWidth="1"/>
    <col min="3644" max="3645" width="9.85546875" bestFit="1" customWidth="1"/>
    <col min="3884" max="3884" width="3.7109375" customWidth="1"/>
    <col min="3885" max="3885" width="12.42578125" customWidth="1"/>
    <col min="3898" max="3898" width="9.85546875" bestFit="1" customWidth="1"/>
    <col min="3900" max="3901" width="9.85546875" bestFit="1" customWidth="1"/>
    <col min="4140" max="4140" width="3.7109375" customWidth="1"/>
    <col min="4141" max="4141" width="12.42578125" customWidth="1"/>
    <col min="4154" max="4154" width="9.85546875" bestFit="1" customWidth="1"/>
    <col min="4156" max="4157" width="9.85546875" bestFit="1" customWidth="1"/>
    <col min="4396" max="4396" width="3.7109375" customWidth="1"/>
    <col min="4397" max="4397" width="12.42578125" customWidth="1"/>
    <col min="4410" max="4410" width="9.85546875" bestFit="1" customWidth="1"/>
    <col min="4412" max="4413" width="9.85546875" bestFit="1" customWidth="1"/>
    <col min="4652" max="4652" width="3.7109375" customWidth="1"/>
    <col min="4653" max="4653" width="12.42578125" customWidth="1"/>
    <col min="4666" max="4666" width="9.85546875" bestFit="1" customWidth="1"/>
    <col min="4668" max="4669" width="9.85546875" bestFit="1" customWidth="1"/>
    <col min="4908" max="4908" width="3.7109375" customWidth="1"/>
    <col min="4909" max="4909" width="12.42578125" customWidth="1"/>
    <col min="4922" max="4922" width="9.85546875" bestFit="1" customWidth="1"/>
    <col min="4924" max="4925" width="9.85546875" bestFit="1" customWidth="1"/>
    <col min="5164" max="5164" width="3.7109375" customWidth="1"/>
    <col min="5165" max="5165" width="12.42578125" customWidth="1"/>
    <col min="5178" max="5178" width="9.85546875" bestFit="1" customWidth="1"/>
    <col min="5180" max="5181" width="9.85546875" bestFit="1" customWidth="1"/>
    <col min="5420" max="5420" width="3.7109375" customWidth="1"/>
    <col min="5421" max="5421" width="12.42578125" customWidth="1"/>
    <col min="5434" max="5434" width="9.85546875" bestFit="1" customWidth="1"/>
    <col min="5436" max="5437" width="9.85546875" bestFit="1" customWidth="1"/>
    <col min="5676" max="5676" width="3.7109375" customWidth="1"/>
    <col min="5677" max="5677" width="12.42578125" customWidth="1"/>
    <col min="5690" max="5690" width="9.85546875" bestFit="1" customWidth="1"/>
    <col min="5692" max="5693" width="9.85546875" bestFit="1" customWidth="1"/>
    <col min="5932" max="5932" width="3.7109375" customWidth="1"/>
    <col min="5933" max="5933" width="12.42578125" customWidth="1"/>
    <col min="5946" max="5946" width="9.85546875" bestFit="1" customWidth="1"/>
    <col min="5948" max="5949" width="9.85546875" bestFit="1" customWidth="1"/>
    <col min="6188" max="6188" width="3.7109375" customWidth="1"/>
    <col min="6189" max="6189" width="12.42578125" customWidth="1"/>
    <col min="6202" max="6202" width="9.85546875" bestFit="1" customWidth="1"/>
    <col min="6204" max="6205" width="9.85546875" bestFit="1" customWidth="1"/>
    <col min="6444" max="6444" width="3.7109375" customWidth="1"/>
    <col min="6445" max="6445" width="12.42578125" customWidth="1"/>
    <col min="6458" max="6458" width="9.85546875" bestFit="1" customWidth="1"/>
    <col min="6460" max="6461" width="9.85546875" bestFit="1" customWidth="1"/>
    <col min="6700" max="6700" width="3.7109375" customWidth="1"/>
    <col min="6701" max="6701" width="12.42578125" customWidth="1"/>
    <col min="6714" max="6714" width="9.85546875" bestFit="1" customWidth="1"/>
    <col min="6716" max="6717" width="9.85546875" bestFit="1" customWidth="1"/>
    <col min="6956" max="6956" width="3.7109375" customWidth="1"/>
    <col min="6957" max="6957" width="12.42578125" customWidth="1"/>
    <col min="6970" max="6970" width="9.85546875" bestFit="1" customWidth="1"/>
    <col min="6972" max="6973" width="9.85546875" bestFit="1" customWidth="1"/>
    <col min="7212" max="7212" width="3.7109375" customWidth="1"/>
    <col min="7213" max="7213" width="12.42578125" customWidth="1"/>
    <col min="7226" max="7226" width="9.85546875" bestFit="1" customWidth="1"/>
    <col min="7228" max="7229" width="9.85546875" bestFit="1" customWidth="1"/>
    <col min="7468" max="7468" width="3.7109375" customWidth="1"/>
    <col min="7469" max="7469" width="12.42578125" customWidth="1"/>
    <col min="7482" max="7482" width="9.85546875" bestFit="1" customWidth="1"/>
    <col min="7484" max="7485" width="9.85546875" bestFit="1" customWidth="1"/>
    <col min="7724" max="7724" width="3.7109375" customWidth="1"/>
    <col min="7725" max="7725" width="12.42578125" customWidth="1"/>
    <col min="7738" max="7738" width="9.85546875" bestFit="1" customWidth="1"/>
    <col min="7740" max="7741" width="9.85546875" bestFit="1" customWidth="1"/>
    <col min="7980" max="7980" width="3.7109375" customWidth="1"/>
    <col min="7981" max="7981" width="12.42578125" customWidth="1"/>
    <col min="7994" max="7994" width="9.85546875" bestFit="1" customWidth="1"/>
    <col min="7996" max="7997" width="9.85546875" bestFit="1" customWidth="1"/>
    <col min="8236" max="8236" width="3.7109375" customWidth="1"/>
    <col min="8237" max="8237" width="12.42578125" customWidth="1"/>
    <col min="8250" max="8250" width="9.85546875" bestFit="1" customWidth="1"/>
    <col min="8252" max="8253" width="9.85546875" bestFit="1" customWidth="1"/>
    <col min="8492" max="8492" width="3.7109375" customWidth="1"/>
    <col min="8493" max="8493" width="12.42578125" customWidth="1"/>
    <col min="8506" max="8506" width="9.85546875" bestFit="1" customWidth="1"/>
    <col min="8508" max="8509" width="9.85546875" bestFit="1" customWidth="1"/>
    <col min="8748" max="8748" width="3.7109375" customWidth="1"/>
    <col min="8749" max="8749" width="12.42578125" customWidth="1"/>
    <col min="8762" max="8762" width="9.85546875" bestFit="1" customWidth="1"/>
    <col min="8764" max="8765" width="9.85546875" bestFit="1" customWidth="1"/>
    <col min="9004" max="9004" width="3.7109375" customWidth="1"/>
    <col min="9005" max="9005" width="12.42578125" customWidth="1"/>
    <col min="9018" max="9018" width="9.85546875" bestFit="1" customWidth="1"/>
    <col min="9020" max="9021" width="9.85546875" bestFit="1" customWidth="1"/>
    <col min="9260" max="9260" width="3.7109375" customWidth="1"/>
    <col min="9261" max="9261" width="12.42578125" customWidth="1"/>
    <col min="9274" max="9274" width="9.85546875" bestFit="1" customWidth="1"/>
    <col min="9276" max="9277" width="9.85546875" bestFit="1" customWidth="1"/>
    <col min="9516" max="9516" width="3.7109375" customWidth="1"/>
    <col min="9517" max="9517" width="12.42578125" customWidth="1"/>
    <col min="9530" max="9530" width="9.85546875" bestFit="1" customWidth="1"/>
    <col min="9532" max="9533" width="9.85546875" bestFit="1" customWidth="1"/>
    <col min="9772" max="9772" width="3.7109375" customWidth="1"/>
    <col min="9773" max="9773" width="12.42578125" customWidth="1"/>
    <col min="9786" max="9786" width="9.85546875" bestFit="1" customWidth="1"/>
    <col min="9788" max="9789" width="9.85546875" bestFit="1" customWidth="1"/>
    <col min="10028" max="10028" width="3.7109375" customWidth="1"/>
    <col min="10029" max="10029" width="12.42578125" customWidth="1"/>
    <col min="10042" max="10042" width="9.85546875" bestFit="1" customWidth="1"/>
    <col min="10044" max="10045" width="9.85546875" bestFit="1" customWidth="1"/>
    <col min="10284" max="10284" width="3.7109375" customWidth="1"/>
    <col min="10285" max="10285" width="12.42578125" customWidth="1"/>
    <col min="10298" max="10298" width="9.85546875" bestFit="1" customWidth="1"/>
    <col min="10300" max="10301" width="9.85546875" bestFit="1" customWidth="1"/>
    <col min="10540" max="10540" width="3.7109375" customWidth="1"/>
    <col min="10541" max="10541" width="12.42578125" customWidth="1"/>
    <col min="10554" max="10554" width="9.85546875" bestFit="1" customWidth="1"/>
    <col min="10556" max="10557" width="9.85546875" bestFit="1" customWidth="1"/>
    <col min="10796" max="10796" width="3.7109375" customWidth="1"/>
    <col min="10797" max="10797" width="12.42578125" customWidth="1"/>
    <col min="10810" max="10810" width="9.85546875" bestFit="1" customWidth="1"/>
    <col min="10812" max="10813" width="9.85546875" bestFit="1" customWidth="1"/>
    <col min="11052" max="11052" width="3.7109375" customWidth="1"/>
    <col min="11053" max="11053" width="12.42578125" customWidth="1"/>
    <col min="11066" max="11066" width="9.85546875" bestFit="1" customWidth="1"/>
    <col min="11068" max="11069" width="9.85546875" bestFit="1" customWidth="1"/>
    <col min="11308" max="11308" width="3.7109375" customWidth="1"/>
    <col min="11309" max="11309" width="12.42578125" customWidth="1"/>
    <col min="11322" max="11322" width="9.85546875" bestFit="1" customWidth="1"/>
    <col min="11324" max="11325" width="9.85546875" bestFit="1" customWidth="1"/>
    <col min="11564" max="11564" width="3.7109375" customWidth="1"/>
    <col min="11565" max="11565" width="12.42578125" customWidth="1"/>
    <col min="11578" max="11578" width="9.85546875" bestFit="1" customWidth="1"/>
    <col min="11580" max="11581" width="9.85546875" bestFit="1" customWidth="1"/>
    <col min="11820" max="11820" width="3.7109375" customWidth="1"/>
    <col min="11821" max="11821" width="12.42578125" customWidth="1"/>
    <col min="11834" max="11834" width="9.85546875" bestFit="1" customWidth="1"/>
    <col min="11836" max="11837" width="9.85546875" bestFit="1" customWidth="1"/>
    <col min="12076" max="12076" width="3.7109375" customWidth="1"/>
    <col min="12077" max="12077" width="12.42578125" customWidth="1"/>
    <col min="12090" max="12090" width="9.85546875" bestFit="1" customWidth="1"/>
    <col min="12092" max="12093" width="9.85546875" bestFit="1" customWidth="1"/>
    <col min="12332" max="12332" width="3.7109375" customWidth="1"/>
    <col min="12333" max="12333" width="12.42578125" customWidth="1"/>
    <col min="12346" max="12346" width="9.85546875" bestFit="1" customWidth="1"/>
    <col min="12348" max="12349" width="9.85546875" bestFit="1" customWidth="1"/>
    <col min="12588" max="12588" width="3.7109375" customWidth="1"/>
    <col min="12589" max="12589" width="12.42578125" customWidth="1"/>
    <col min="12602" max="12602" width="9.85546875" bestFit="1" customWidth="1"/>
    <col min="12604" max="12605" width="9.85546875" bestFit="1" customWidth="1"/>
    <col min="12844" max="12844" width="3.7109375" customWidth="1"/>
    <col min="12845" max="12845" width="12.42578125" customWidth="1"/>
    <col min="12858" max="12858" width="9.85546875" bestFit="1" customWidth="1"/>
    <col min="12860" max="12861" width="9.85546875" bestFit="1" customWidth="1"/>
    <col min="13100" max="13100" width="3.7109375" customWidth="1"/>
    <col min="13101" max="13101" width="12.42578125" customWidth="1"/>
    <col min="13114" max="13114" width="9.85546875" bestFit="1" customWidth="1"/>
    <col min="13116" max="13117" width="9.85546875" bestFit="1" customWidth="1"/>
    <col min="13356" max="13356" width="3.7109375" customWidth="1"/>
    <col min="13357" max="13357" width="12.42578125" customWidth="1"/>
    <col min="13370" max="13370" width="9.85546875" bestFit="1" customWidth="1"/>
    <col min="13372" max="13373" width="9.85546875" bestFit="1" customWidth="1"/>
    <col min="13612" max="13612" width="3.7109375" customWidth="1"/>
    <col min="13613" max="13613" width="12.42578125" customWidth="1"/>
    <col min="13626" max="13626" width="9.85546875" bestFit="1" customWidth="1"/>
    <col min="13628" max="13629" width="9.85546875" bestFit="1" customWidth="1"/>
    <col min="13868" max="13868" width="3.7109375" customWidth="1"/>
    <col min="13869" max="13869" width="12.42578125" customWidth="1"/>
    <col min="13882" max="13882" width="9.85546875" bestFit="1" customWidth="1"/>
    <col min="13884" max="13885" width="9.85546875" bestFit="1" customWidth="1"/>
    <col min="14124" max="14124" width="3.7109375" customWidth="1"/>
    <col min="14125" max="14125" width="12.42578125" customWidth="1"/>
    <col min="14138" max="14138" width="9.85546875" bestFit="1" customWidth="1"/>
    <col min="14140" max="14141" width="9.85546875" bestFit="1" customWidth="1"/>
    <col min="14380" max="14380" width="3.7109375" customWidth="1"/>
    <col min="14381" max="14381" width="12.42578125" customWidth="1"/>
    <col min="14394" max="14394" width="9.85546875" bestFit="1" customWidth="1"/>
    <col min="14396" max="14397" width="9.85546875" bestFit="1" customWidth="1"/>
    <col min="14636" max="14636" width="3.7109375" customWidth="1"/>
    <col min="14637" max="14637" width="12.42578125" customWidth="1"/>
    <col min="14650" max="14650" width="9.85546875" bestFit="1" customWidth="1"/>
    <col min="14652" max="14653" width="9.85546875" bestFit="1" customWidth="1"/>
    <col min="14892" max="14892" width="3.7109375" customWidth="1"/>
    <col min="14893" max="14893" width="12.42578125" customWidth="1"/>
    <col min="14906" max="14906" width="9.85546875" bestFit="1" customWidth="1"/>
    <col min="14908" max="14909" width="9.85546875" bestFit="1" customWidth="1"/>
    <col min="15148" max="15148" width="3.7109375" customWidth="1"/>
    <col min="15149" max="15149" width="12.42578125" customWidth="1"/>
    <col min="15162" max="15162" width="9.85546875" bestFit="1" customWidth="1"/>
    <col min="15164" max="15165" width="9.85546875" bestFit="1" customWidth="1"/>
    <col min="15404" max="15404" width="3.7109375" customWidth="1"/>
    <col min="15405" max="15405" width="12.42578125" customWidth="1"/>
    <col min="15418" max="15418" width="9.85546875" bestFit="1" customWidth="1"/>
    <col min="15420" max="15421" width="9.85546875" bestFit="1" customWidth="1"/>
    <col min="15660" max="15660" width="3.7109375" customWidth="1"/>
    <col min="15661" max="15661" width="12.42578125" customWidth="1"/>
    <col min="15674" max="15674" width="9.85546875" bestFit="1" customWidth="1"/>
    <col min="15676" max="15677" width="9.85546875" bestFit="1" customWidth="1"/>
    <col min="15916" max="15916" width="3.7109375" customWidth="1"/>
    <col min="15917" max="15917" width="12.42578125" customWidth="1"/>
    <col min="15930" max="15930" width="9.85546875" bestFit="1" customWidth="1"/>
    <col min="15932" max="15933" width="9.85546875" bestFit="1" customWidth="1"/>
    <col min="16172" max="16172" width="3.7109375" customWidth="1"/>
    <col min="16173" max="16173" width="12.42578125" customWidth="1"/>
    <col min="16186" max="16186" width="9.85546875" bestFit="1" customWidth="1"/>
    <col min="16188" max="16189" width="9.85546875" bestFit="1" customWidth="1"/>
  </cols>
  <sheetData>
    <row r="1" spans="1:90" x14ac:dyDescent="0.25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BR1" s="215"/>
      <c r="BV1" s="215"/>
    </row>
    <row r="2" spans="1:90" x14ac:dyDescent="0.25">
      <c r="B2" s="15" t="s">
        <v>243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</row>
    <row r="3" spans="1:90" x14ac:dyDescent="0.25">
      <c r="B3" s="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I3" s="12"/>
      <c r="AJ3" s="12"/>
      <c r="AK3" s="12"/>
      <c r="AL3" s="12"/>
      <c r="AM3" s="12"/>
      <c r="AN3" s="12"/>
      <c r="AO3" s="12"/>
    </row>
    <row r="4" spans="1:90" x14ac:dyDescent="0.25">
      <c r="A4" s="2"/>
      <c r="B4" s="15" t="s">
        <v>140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</row>
    <row r="5" spans="1:90" x14ac:dyDescent="0.25">
      <c r="A5" s="2"/>
      <c r="B5" s="15" t="s">
        <v>183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12"/>
      <c r="AN5" s="12"/>
      <c r="AO5" s="12"/>
    </row>
    <row r="6" spans="1:90" x14ac:dyDescent="0.25">
      <c r="A6" s="2"/>
      <c r="B6" s="15" t="s">
        <v>201</v>
      </c>
    </row>
    <row r="7" spans="1:90" x14ac:dyDescent="0.25">
      <c r="B7" s="15" t="s">
        <v>98</v>
      </c>
    </row>
    <row r="9" spans="1:90" x14ac:dyDescent="0.25">
      <c r="B9" s="233" t="s">
        <v>172</v>
      </c>
      <c r="C9" s="270">
        <v>2001</v>
      </c>
      <c r="D9" s="270"/>
      <c r="E9" s="270"/>
      <c r="F9" s="286"/>
      <c r="G9" s="287">
        <v>2002</v>
      </c>
      <c r="H9" s="270"/>
      <c r="I9" s="270"/>
      <c r="J9" s="270"/>
      <c r="K9" s="270">
        <v>2003</v>
      </c>
      <c r="L9" s="270"/>
      <c r="M9" s="270"/>
      <c r="N9" s="286"/>
      <c r="O9" s="287">
        <v>2004</v>
      </c>
      <c r="P9" s="270"/>
      <c r="Q9" s="270"/>
      <c r="R9" s="286"/>
      <c r="S9" s="287">
        <v>2005</v>
      </c>
      <c r="T9" s="270"/>
      <c r="U9" s="270"/>
      <c r="V9" s="286"/>
      <c r="W9" s="287">
        <v>2006</v>
      </c>
      <c r="X9" s="270"/>
      <c r="Y9" s="270"/>
      <c r="Z9" s="286"/>
      <c r="AA9" s="287">
        <v>2007</v>
      </c>
      <c r="AB9" s="270"/>
      <c r="AC9" s="270"/>
      <c r="AD9" s="286"/>
      <c r="AE9" s="287">
        <v>2008</v>
      </c>
      <c r="AF9" s="270"/>
      <c r="AG9" s="270"/>
      <c r="AH9" s="286"/>
      <c r="AI9" s="287">
        <v>2009</v>
      </c>
      <c r="AJ9" s="270"/>
      <c r="AK9" s="270"/>
      <c r="AL9" s="286"/>
      <c r="AM9" s="287">
        <v>2010</v>
      </c>
      <c r="AN9" s="270"/>
      <c r="AO9" s="270"/>
      <c r="AP9" s="286"/>
      <c r="AQ9" s="287">
        <v>2011</v>
      </c>
      <c r="AR9" s="270"/>
      <c r="AS9" s="270"/>
      <c r="AT9" s="286"/>
      <c r="AU9" s="287">
        <v>2012</v>
      </c>
      <c r="AV9" s="270"/>
      <c r="AW9" s="270"/>
      <c r="AX9" s="286"/>
      <c r="AY9" s="287">
        <v>2013</v>
      </c>
      <c r="AZ9" s="270"/>
      <c r="BA9" s="270"/>
      <c r="BB9" s="286"/>
      <c r="BC9" s="287">
        <v>2014</v>
      </c>
      <c r="BD9" s="270"/>
      <c r="BE9" s="270"/>
      <c r="BF9" s="286"/>
      <c r="BG9" s="287">
        <v>2015</v>
      </c>
      <c r="BH9" s="270"/>
      <c r="BI9" s="270"/>
      <c r="BJ9" s="286"/>
      <c r="BK9" s="287">
        <v>2016</v>
      </c>
      <c r="BL9" s="270"/>
      <c r="BM9" s="270"/>
      <c r="BN9" s="286"/>
      <c r="BO9" s="287">
        <v>2017</v>
      </c>
      <c r="BP9" s="270"/>
      <c r="BQ9" s="270"/>
      <c r="BR9" s="286"/>
      <c r="BS9" s="287">
        <v>2018</v>
      </c>
      <c r="BT9" s="270"/>
      <c r="BU9" s="270"/>
      <c r="BV9" s="286"/>
      <c r="BW9" s="287">
        <v>2019</v>
      </c>
      <c r="BX9" s="270"/>
      <c r="BY9" s="270"/>
      <c r="BZ9" s="286"/>
      <c r="CA9" s="287">
        <v>2020</v>
      </c>
      <c r="CB9" s="270"/>
      <c r="CC9" s="270"/>
      <c r="CD9" s="286"/>
      <c r="CE9" s="287">
        <v>2021</v>
      </c>
      <c r="CF9" s="270"/>
      <c r="CG9" s="270"/>
      <c r="CH9" s="286"/>
      <c r="CI9" s="287">
        <v>2022</v>
      </c>
      <c r="CJ9" s="270"/>
      <c r="CK9" s="270"/>
      <c r="CL9" s="286"/>
    </row>
    <row r="10" spans="1:90" s="239" customFormat="1" ht="28.5" customHeight="1" x14ac:dyDescent="0.2">
      <c r="A10" s="1"/>
      <c r="B10" s="234" t="s">
        <v>185</v>
      </c>
      <c r="C10" s="235" t="s">
        <v>202</v>
      </c>
      <c r="D10" s="235" t="s">
        <v>203</v>
      </c>
      <c r="E10" s="235" t="s">
        <v>204</v>
      </c>
      <c r="F10" s="236" t="s">
        <v>90</v>
      </c>
      <c r="G10" s="235" t="s">
        <v>202</v>
      </c>
      <c r="H10" s="235" t="s">
        <v>203</v>
      </c>
      <c r="I10" s="235" t="s">
        <v>204</v>
      </c>
      <c r="J10" s="236" t="s">
        <v>90</v>
      </c>
      <c r="K10" s="235" t="s">
        <v>202</v>
      </c>
      <c r="L10" s="235" t="s">
        <v>203</v>
      </c>
      <c r="M10" s="235" t="s">
        <v>204</v>
      </c>
      <c r="N10" s="236" t="s">
        <v>90</v>
      </c>
      <c r="O10" s="235" t="s">
        <v>202</v>
      </c>
      <c r="P10" s="235" t="s">
        <v>203</v>
      </c>
      <c r="Q10" s="235" t="s">
        <v>204</v>
      </c>
      <c r="R10" s="236" t="s">
        <v>90</v>
      </c>
      <c r="S10" s="235" t="s">
        <v>202</v>
      </c>
      <c r="T10" s="235" t="s">
        <v>203</v>
      </c>
      <c r="U10" s="235" t="s">
        <v>204</v>
      </c>
      <c r="V10" s="236" t="s">
        <v>90</v>
      </c>
      <c r="W10" s="235" t="s">
        <v>202</v>
      </c>
      <c r="X10" s="235" t="s">
        <v>203</v>
      </c>
      <c r="Y10" s="235" t="s">
        <v>204</v>
      </c>
      <c r="Z10" s="236" t="s">
        <v>90</v>
      </c>
      <c r="AA10" s="235" t="s">
        <v>202</v>
      </c>
      <c r="AB10" s="235" t="s">
        <v>203</v>
      </c>
      <c r="AC10" s="235" t="s">
        <v>204</v>
      </c>
      <c r="AD10" s="236" t="s">
        <v>90</v>
      </c>
      <c r="AE10" s="235" t="s">
        <v>202</v>
      </c>
      <c r="AF10" s="235" t="s">
        <v>203</v>
      </c>
      <c r="AG10" s="235" t="s">
        <v>204</v>
      </c>
      <c r="AH10" s="236" t="s">
        <v>90</v>
      </c>
      <c r="AI10" s="235" t="s">
        <v>202</v>
      </c>
      <c r="AJ10" s="235" t="s">
        <v>203</v>
      </c>
      <c r="AK10" s="235" t="s">
        <v>204</v>
      </c>
      <c r="AL10" s="236" t="s">
        <v>90</v>
      </c>
      <c r="AM10" s="235" t="s">
        <v>202</v>
      </c>
      <c r="AN10" s="235" t="s">
        <v>203</v>
      </c>
      <c r="AO10" s="235" t="s">
        <v>204</v>
      </c>
      <c r="AP10" s="236" t="s">
        <v>90</v>
      </c>
      <c r="AQ10" s="235" t="s">
        <v>202</v>
      </c>
      <c r="AR10" s="235" t="s">
        <v>203</v>
      </c>
      <c r="AS10" s="235" t="s">
        <v>204</v>
      </c>
      <c r="AT10" s="236" t="s">
        <v>90</v>
      </c>
      <c r="AU10" s="235" t="s">
        <v>202</v>
      </c>
      <c r="AV10" s="235" t="s">
        <v>203</v>
      </c>
      <c r="AW10" s="235" t="s">
        <v>204</v>
      </c>
      <c r="AX10" s="236" t="s">
        <v>90</v>
      </c>
      <c r="AY10" s="235" t="s">
        <v>202</v>
      </c>
      <c r="AZ10" s="235" t="s">
        <v>203</v>
      </c>
      <c r="BA10" s="235" t="s">
        <v>204</v>
      </c>
      <c r="BB10" s="236" t="s">
        <v>90</v>
      </c>
      <c r="BC10" s="235" t="s">
        <v>202</v>
      </c>
      <c r="BD10" s="235" t="s">
        <v>203</v>
      </c>
      <c r="BE10" s="235" t="s">
        <v>204</v>
      </c>
      <c r="BF10" s="236" t="s">
        <v>90</v>
      </c>
      <c r="BG10" s="235" t="s">
        <v>202</v>
      </c>
      <c r="BH10" s="235" t="s">
        <v>203</v>
      </c>
      <c r="BI10" s="235" t="s">
        <v>204</v>
      </c>
      <c r="BJ10" s="236" t="s">
        <v>90</v>
      </c>
      <c r="BK10" s="235" t="s">
        <v>202</v>
      </c>
      <c r="BL10" s="235" t="s">
        <v>203</v>
      </c>
      <c r="BM10" s="235" t="s">
        <v>204</v>
      </c>
      <c r="BN10" s="236" t="s">
        <v>90</v>
      </c>
      <c r="BO10" s="237" t="s">
        <v>202</v>
      </c>
      <c r="BP10" s="235" t="s">
        <v>203</v>
      </c>
      <c r="BQ10" s="235" t="s">
        <v>204</v>
      </c>
      <c r="BR10" s="236" t="s">
        <v>90</v>
      </c>
      <c r="BS10" s="235" t="s">
        <v>202</v>
      </c>
      <c r="BT10" s="235" t="s">
        <v>203</v>
      </c>
      <c r="BU10" s="235" t="s">
        <v>204</v>
      </c>
      <c r="BV10" s="238" t="s">
        <v>90</v>
      </c>
      <c r="BW10" s="237" t="s">
        <v>202</v>
      </c>
      <c r="BX10" s="235" t="s">
        <v>203</v>
      </c>
      <c r="BY10" s="235" t="s">
        <v>204</v>
      </c>
      <c r="BZ10" s="238" t="s">
        <v>90</v>
      </c>
      <c r="CA10" s="235" t="s">
        <v>202</v>
      </c>
      <c r="CB10" s="235" t="s">
        <v>203</v>
      </c>
      <c r="CC10" s="235" t="s">
        <v>204</v>
      </c>
      <c r="CD10" s="238" t="s">
        <v>90</v>
      </c>
      <c r="CE10" s="235" t="s">
        <v>202</v>
      </c>
      <c r="CF10" s="235" t="s">
        <v>203</v>
      </c>
      <c r="CG10" s="235" t="s">
        <v>204</v>
      </c>
      <c r="CH10" s="238" t="s">
        <v>90</v>
      </c>
      <c r="CI10" s="235" t="s">
        <v>202</v>
      </c>
      <c r="CJ10" s="235" t="s">
        <v>203</v>
      </c>
      <c r="CK10" s="235" t="s">
        <v>204</v>
      </c>
      <c r="CL10" s="238" t="s">
        <v>90</v>
      </c>
    </row>
    <row r="11" spans="1:90" x14ac:dyDescent="0.25">
      <c r="B11" s="51" t="s">
        <v>186</v>
      </c>
      <c r="C11" s="160">
        <v>23</v>
      </c>
      <c r="D11" s="160">
        <v>50</v>
      </c>
      <c r="E11" s="160">
        <v>29</v>
      </c>
      <c r="F11" s="210">
        <v>102</v>
      </c>
      <c r="G11" s="160">
        <v>10</v>
      </c>
      <c r="H11" s="160">
        <v>26</v>
      </c>
      <c r="I11" s="160">
        <v>40</v>
      </c>
      <c r="J11" s="210">
        <v>76</v>
      </c>
      <c r="K11" s="160">
        <v>7</v>
      </c>
      <c r="L11" s="160">
        <v>31</v>
      </c>
      <c r="M11" s="160">
        <v>36</v>
      </c>
      <c r="N11" s="210">
        <v>74</v>
      </c>
      <c r="O11" s="160">
        <v>2</v>
      </c>
      <c r="P11" s="166">
        <v>16</v>
      </c>
      <c r="Q11" s="166">
        <v>34</v>
      </c>
      <c r="R11" s="210">
        <v>52</v>
      </c>
      <c r="S11" s="160">
        <v>18</v>
      </c>
      <c r="T11" s="160">
        <v>44</v>
      </c>
      <c r="U11" s="160">
        <v>33</v>
      </c>
      <c r="V11" s="210">
        <v>95</v>
      </c>
      <c r="W11" s="160">
        <v>15</v>
      </c>
      <c r="X11" s="160">
        <v>53</v>
      </c>
      <c r="Y11" s="160">
        <v>33</v>
      </c>
      <c r="Z11" s="210">
        <v>101</v>
      </c>
      <c r="AA11" s="160">
        <v>187</v>
      </c>
      <c r="AB11" s="160">
        <v>192</v>
      </c>
      <c r="AC11" s="160">
        <v>51</v>
      </c>
      <c r="AD11" s="210">
        <v>430</v>
      </c>
      <c r="AE11" s="160">
        <v>126</v>
      </c>
      <c r="AF11" s="160">
        <v>59</v>
      </c>
      <c r="AG11" s="160">
        <v>90</v>
      </c>
      <c r="AH11" s="210">
        <v>275</v>
      </c>
      <c r="AI11" s="160">
        <v>23</v>
      </c>
      <c r="AJ11" s="160">
        <v>86</v>
      </c>
      <c r="AK11" s="160">
        <v>95</v>
      </c>
      <c r="AL11" s="210">
        <v>204</v>
      </c>
      <c r="AM11" s="160">
        <v>15</v>
      </c>
      <c r="AN11" s="160">
        <v>36</v>
      </c>
      <c r="AO11" s="160">
        <v>68</v>
      </c>
      <c r="AP11" s="210">
        <v>119</v>
      </c>
      <c r="AQ11" s="160">
        <v>8</v>
      </c>
      <c r="AR11" s="160">
        <v>21</v>
      </c>
      <c r="AS11" s="160">
        <v>61</v>
      </c>
      <c r="AT11" s="210">
        <v>90</v>
      </c>
      <c r="AU11" s="160">
        <v>13</v>
      </c>
      <c r="AV11" s="160">
        <v>18</v>
      </c>
      <c r="AW11" s="160">
        <v>36</v>
      </c>
      <c r="AX11" s="210">
        <v>67</v>
      </c>
      <c r="AY11" s="160">
        <v>14</v>
      </c>
      <c r="AZ11" s="160">
        <v>27</v>
      </c>
      <c r="BA11" s="160">
        <v>57</v>
      </c>
      <c r="BB11" s="210">
        <v>98</v>
      </c>
      <c r="BC11" s="160">
        <v>14</v>
      </c>
      <c r="BD11" s="160">
        <v>35</v>
      </c>
      <c r="BE11" s="160">
        <v>82</v>
      </c>
      <c r="BF11" s="210">
        <v>131</v>
      </c>
      <c r="BG11" s="160">
        <v>14</v>
      </c>
      <c r="BH11" s="160">
        <v>8</v>
      </c>
      <c r="BI11" s="160">
        <v>36</v>
      </c>
      <c r="BJ11" s="210">
        <v>58</v>
      </c>
      <c r="BK11" s="160">
        <v>15</v>
      </c>
      <c r="BL11" s="160">
        <v>29</v>
      </c>
      <c r="BM11" s="160">
        <v>48</v>
      </c>
      <c r="BN11" s="210">
        <v>92</v>
      </c>
      <c r="BO11" s="217">
        <v>4</v>
      </c>
      <c r="BP11" s="160">
        <v>32</v>
      </c>
      <c r="BQ11" s="160">
        <v>36</v>
      </c>
      <c r="BR11" s="210">
        <v>72</v>
      </c>
      <c r="BS11" s="160">
        <v>22</v>
      </c>
      <c r="BT11" s="160">
        <v>24</v>
      </c>
      <c r="BU11" s="160">
        <v>47</v>
      </c>
      <c r="BV11" s="210">
        <v>93</v>
      </c>
      <c r="BW11" s="166">
        <v>32</v>
      </c>
      <c r="BX11" s="160">
        <v>27</v>
      </c>
      <c r="BY11" s="160">
        <v>41</v>
      </c>
      <c r="BZ11" s="212">
        <v>68</v>
      </c>
      <c r="CA11" s="160">
        <v>7</v>
      </c>
      <c r="CB11" s="160">
        <v>21</v>
      </c>
      <c r="CC11" s="160">
        <v>43</v>
      </c>
      <c r="CD11" s="212">
        <v>71</v>
      </c>
      <c r="CE11" s="160">
        <v>5</v>
      </c>
      <c r="CF11" s="160">
        <v>7</v>
      </c>
      <c r="CG11" s="160">
        <v>62</v>
      </c>
      <c r="CH11" s="212">
        <v>74</v>
      </c>
      <c r="CI11" s="160">
        <v>6</v>
      </c>
      <c r="CJ11" s="160">
        <v>39</v>
      </c>
      <c r="CK11" s="160">
        <v>44</v>
      </c>
      <c r="CL11" s="212">
        <v>89</v>
      </c>
    </row>
    <row r="12" spans="1:90" x14ac:dyDescent="0.25">
      <c r="B12" s="51" t="s">
        <v>187</v>
      </c>
      <c r="C12" s="166">
        <v>12</v>
      </c>
      <c r="D12" s="166">
        <v>34</v>
      </c>
      <c r="E12" s="166">
        <v>36</v>
      </c>
      <c r="F12" s="212">
        <v>82</v>
      </c>
      <c r="G12" s="166">
        <v>13</v>
      </c>
      <c r="H12" s="166">
        <v>17</v>
      </c>
      <c r="I12" s="166">
        <v>42</v>
      </c>
      <c r="J12" s="212">
        <v>72</v>
      </c>
      <c r="K12" s="166">
        <v>21</v>
      </c>
      <c r="L12" s="166">
        <v>16</v>
      </c>
      <c r="M12" s="166">
        <v>36</v>
      </c>
      <c r="N12" s="212">
        <v>73</v>
      </c>
      <c r="O12" s="166">
        <v>17</v>
      </c>
      <c r="P12" s="166">
        <v>9</v>
      </c>
      <c r="Q12" s="166">
        <v>33</v>
      </c>
      <c r="R12" s="212">
        <v>59</v>
      </c>
      <c r="S12" s="166">
        <v>7</v>
      </c>
      <c r="T12" s="166">
        <v>54</v>
      </c>
      <c r="U12" s="166">
        <v>30</v>
      </c>
      <c r="V12" s="212">
        <v>91</v>
      </c>
      <c r="W12" s="166">
        <v>16</v>
      </c>
      <c r="X12" s="166">
        <v>58</v>
      </c>
      <c r="Y12" s="166">
        <v>58</v>
      </c>
      <c r="Z12" s="212">
        <v>132</v>
      </c>
      <c r="AA12" s="166">
        <v>78</v>
      </c>
      <c r="AB12" s="166">
        <v>167</v>
      </c>
      <c r="AC12" s="166">
        <v>69</v>
      </c>
      <c r="AD12" s="212">
        <v>314</v>
      </c>
      <c r="AE12" s="166">
        <v>78</v>
      </c>
      <c r="AF12" s="166">
        <v>193</v>
      </c>
      <c r="AG12" s="166">
        <v>165</v>
      </c>
      <c r="AH12" s="212">
        <v>436</v>
      </c>
      <c r="AI12" s="166">
        <v>91</v>
      </c>
      <c r="AJ12" s="166">
        <v>56</v>
      </c>
      <c r="AK12" s="166">
        <v>234</v>
      </c>
      <c r="AL12" s="212">
        <v>381</v>
      </c>
      <c r="AM12" s="166">
        <v>7</v>
      </c>
      <c r="AN12" s="166">
        <v>13</v>
      </c>
      <c r="AO12" s="166">
        <v>45</v>
      </c>
      <c r="AP12" s="212">
        <v>65</v>
      </c>
      <c r="AQ12" s="166">
        <v>5</v>
      </c>
      <c r="AR12" s="166">
        <v>27</v>
      </c>
      <c r="AS12" s="166">
        <v>56</v>
      </c>
      <c r="AT12" s="212">
        <v>88</v>
      </c>
      <c r="AU12" s="166">
        <v>19</v>
      </c>
      <c r="AV12" s="166">
        <v>16</v>
      </c>
      <c r="AW12" s="166">
        <v>86</v>
      </c>
      <c r="AX12" s="212">
        <v>121</v>
      </c>
      <c r="AY12" s="166">
        <v>36</v>
      </c>
      <c r="AZ12" s="166">
        <v>7</v>
      </c>
      <c r="BA12" s="166">
        <v>51</v>
      </c>
      <c r="BB12" s="212">
        <v>94</v>
      </c>
      <c r="BC12" s="166">
        <v>27</v>
      </c>
      <c r="BD12" s="166">
        <v>39</v>
      </c>
      <c r="BE12" s="166">
        <v>59</v>
      </c>
      <c r="BF12" s="212">
        <v>125</v>
      </c>
      <c r="BG12" s="166">
        <v>5</v>
      </c>
      <c r="BH12" s="166">
        <v>14</v>
      </c>
      <c r="BI12" s="166">
        <v>85</v>
      </c>
      <c r="BJ12" s="212">
        <v>104</v>
      </c>
      <c r="BK12" s="166">
        <v>13</v>
      </c>
      <c r="BL12" s="166">
        <v>22</v>
      </c>
      <c r="BM12" s="166">
        <v>69</v>
      </c>
      <c r="BN12" s="212">
        <v>104</v>
      </c>
      <c r="BO12" s="218">
        <v>4</v>
      </c>
      <c r="BP12" s="166">
        <v>28</v>
      </c>
      <c r="BQ12" s="166">
        <v>42</v>
      </c>
      <c r="BR12" s="212">
        <v>74</v>
      </c>
      <c r="BS12" s="166">
        <v>26</v>
      </c>
      <c r="BT12" s="166">
        <v>21</v>
      </c>
      <c r="BU12" s="166">
        <v>37</v>
      </c>
      <c r="BV12" s="212">
        <v>84</v>
      </c>
      <c r="BW12" s="166">
        <v>9</v>
      </c>
      <c r="BX12" s="166">
        <v>23</v>
      </c>
      <c r="BY12" s="166">
        <v>37</v>
      </c>
      <c r="BZ12" s="212">
        <v>60</v>
      </c>
      <c r="CA12" s="166">
        <v>21</v>
      </c>
      <c r="CB12" s="166">
        <v>33</v>
      </c>
      <c r="CC12" s="166">
        <v>62</v>
      </c>
      <c r="CD12" s="212">
        <v>116</v>
      </c>
      <c r="CE12" s="166">
        <v>11</v>
      </c>
      <c r="CF12" s="166">
        <v>15</v>
      </c>
      <c r="CG12" s="166">
        <v>39</v>
      </c>
      <c r="CH12" s="212">
        <v>65</v>
      </c>
      <c r="CI12" s="166">
        <v>52</v>
      </c>
      <c r="CJ12" s="166">
        <v>29</v>
      </c>
      <c r="CK12" s="166">
        <v>18</v>
      </c>
      <c r="CL12" s="212">
        <v>99</v>
      </c>
    </row>
    <row r="13" spans="1:90" x14ac:dyDescent="0.25">
      <c r="B13" s="51" t="s">
        <v>188</v>
      </c>
      <c r="C13" s="166">
        <v>26</v>
      </c>
      <c r="D13" s="166">
        <v>33</v>
      </c>
      <c r="E13" s="166">
        <v>34</v>
      </c>
      <c r="F13" s="212">
        <v>93</v>
      </c>
      <c r="G13" s="166">
        <v>13</v>
      </c>
      <c r="H13" s="166">
        <v>8</v>
      </c>
      <c r="I13" s="166">
        <v>48</v>
      </c>
      <c r="J13" s="212">
        <v>69</v>
      </c>
      <c r="K13" s="166">
        <v>6</v>
      </c>
      <c r="L13" s="166">
        <v>17</v>
      </c>
      <c r="M13" s="166">
        <v>44</v>
      </c>
      <c r="N13" s="212">
        <v>67</v>
      </c>
      <c r="O13" s="166">
        <v>14</v>
      </c>
      <c r="P13" s="166">
        <v>17</v>
      </c>
      <c r="Q13" s="166">
        <v>44</v>
      </c>
      <c r="R13" s="212">
        <v>75</v>
      </c>
      <c r="S13" s="166">
        <v>12</v>
      </c>
      <c r="T13" s="166">
        <v>28</v>
      </c>
      <c r="U13" s="166">
        <v>33</v>
      </c>
      <c r="V13" s="212">
        <v>73</v>
      </c>
      <c r="W13" s="166">
        <v>18</v>
      </c>
      <c r="X13" s="166">
        <v>101</v>
      </c>
      <c r="Y13" s="166">
        <v>39</v>
      </c>
      <c r="Z13" s="212">
        <v>158</v>
      </c>
      <c r="AA13" s="166">
        <v>172</v>
      </c>
      <c r="AB13" s="166">
        <v>106</v>
      </c>
      <c r="AC13" s="166">
        <v>69</v>
      </c>
      <c r="AD13" s="212">
        <v>347</v>
      </c>
      <c r="AE13" s="166">
        <v>51</v>
      </c>
      <c r="AF13" s="166">
        <v>94</v>
      </c>
      <c r="AG13" s="166">
        <v>102</v>
      </c>
      <c r="AH13" s="212">
        <v>247</v>
      </c>
      <c r="AI13" s="166">
        <v>83</v>
      </c>
      <c r="AJ13" s="166">
        <v>74</v>
      </c>
      <c r="AK13" s="166">
        <v>142</v>
      </c>
      <c r="AL13" s="212">
        <v>299</v>
      </c>
      <c r="AM13" s="166">
        <v>10</v>
      </c>
      <c r="AN13" s="166">
        <v>133</v>
      </c>
      <c r="AO13" s="166">
        <v>40</v>
      </c>
      <c r="AP13" s="212">
        <v>183</v>
      </c>
      <c r="AQ13" s="166">
        <v>34</v>
      </c>
      <c r="AR13" s="166">
        <v>20</v>
      </c>
      <c r="AS13" s="166">
        <v>86</v>
      </c>
      <c r="AT13" s="212">
        <v>140</v>
      </c>
      <c r="AU13" s="166">
        <v>20</v>
      </c>
      <c r="AV13" s="166">
        <v>29</v>
      </c>
      <c r="AW13" s="166">
        <v>95</v>
      </c>
      <c r="AX13" s="212">
        <v>144</v>
      </c>
      <c r="AY13" s="166">
        <v>8</v>
      </c>
      <c r="AZ13" s="166">
        <v>41</v>
      </c>
      <c r="BA13" s="166">
        <v>49</v>
      </c>
      <c r="BB13" s="212">
        <v>98</v>
      </c>
      <c r="BC13" s="166">
        <v>17</v>
      </c>
      <c r="BD13" s="166">
        <v>24</v>
      </c>
      <c r="BE13" s="166">
        <v>72</v>
      </c>
      <c r="BF13" s="212">
        <v>113</v>
      </c>
      <c r="BG13" s="166">
        <v>5</v>
      </c>
      <c r="BH13" s="166">
        <v>29</v>
      </c>
      <c r="BI13" s="166">
        <v>41</v>
      </c>
      <c r="BJ13" s="212">
        <v>75</v>
      </c>
      <c r="BK13" s="166">
        <v>5</v>
      </c>
      <c r="BL13" s="166">
        <v>16</v>
      </c>
      <c r="BM13" s="166">
        <v>52</v>
      </c>
      <c r="BN13" s="212">
        <v>73</v>
      </c>
      <c r="BO13" s="218">
        <v>5</v>
      </c>
      <c r="BP13" s="166">
        <v>29</v>
      </c>
      <c r="BQ13" s="166">
        <v>63</v>
      </c>
      <c r="BR13" s="212">
        <v>97</v>
      </c>
      <c r="BS13" s="166">
        <v>53</v>
      </c>
      <c r="BT13" s="166">
        <v>18</v>
      </c>
      <c r="BU13" s="166">
        <v>49</v>
      </c>
      <c r="BV13" s="212">
        <v>120</v>
      </c>
      <c r="BW13" s="166">
        <v>37</v>
      </c>
      <c r="BX13" s="166">
        <v>54</v>
      </c>
      <c r="BY13" s="166">
        <v>33</v>
      </c>
      <c r="BZ13" s="212">
        <v>87</v>
      </c>
      <c r="CA13" s="166">
        <v>3</v>
      </c>
      <c r="CB13" s="166">
        <v>20</v>
      </c>
      <c r="CC13" s="166">
        <v>44</v>
      </c>
      <c r="CD13" s="212">
        <v>67</v>
      </c>
      <c r="CE13" s="166">
        <v>0</v>
      </c>
      <c r="CF13" s="166">
        <v>14</v>
      </c>
      <c r="CG13" s="166">
        <v>56</v>
      </c>
      <c r="CH13" s="212">
        <v>70</v>
      </c>
      <c r="CI13" s="166">
        <v>195</v>
      </c>
      <c r="CJ13" s="166">
        <v>36</v>
      </c>
      <c r="CK13" s="166">
        <v>45</v>
      </c>
      <c r="CL13" s="212">
        <v>276</v>
      </c>
    </row>
    <row r="14" spans="1:90" x14ac:dyDescent="0.25">
      <c r="B14" s="51" t="s">
        <v>189</v>
      </c>
      <c r="C14" s="166">
        <v>25</v>
      </c>
      <c r="D14" s="166">
        <v>18</v>
      </c>
      <c r="E14" s="166">
        <v>44</v>
      </c>
      <c r="F14" s="212">
        <v>87</v>
      </c>
      <c r="G14" s="166">
        <v>13</v>
      </c>
      <c r="H14" s="166">
        <v>22</v>
      </c>
      <c r="I14" s="166">
        <v>47</v>
      </c>
      <c r="J14" s="212">
        <v>82</v>
      </c>
      <c r="K14" s="166">
        <v>10</v>
      </c>
      <c r="L14" s="166">
        <v>23</v>
      </c>
      <c r="M14" s="166">
        <v>40</v>
      </c>
      <c r="N14" s="212">
        <v>73</v>
      </c>
      <c r="O14" s="166">
        <v>9</v>
      </c>
      <c r="P14" s="166">
        <v>21</v>
      </c>
      <c r="Q14" s="166">
        <v>30</v>
      </c>
      <c r="R14" s="212">
        <v>60</v>
      </c>
      <c r="S14" s="166">
        <v>23</v>
      </c>
      <c r="T14" s="166">
        <v>57</v>
      </c>
      <c r="U14" s="166">
        <v>43</v>
      </c>
      <c r="V14" s="212">
        <v>123</v>
      </c>
      <c r="W14" s="166">
        <v>13</v>
      </c>
      <c r="X14" s="166">
        <v>32</v>
      </c>
      <c r="Y14" s="166">
        <v>57</v>
      </c>
      <c r="Z14" s="212">
        <v>102</v>
      </c>
      <c r="AA14" s="166">
        <v>31</v>
      </c>
      <c r="AB14" s="166">
        <v>92</v>
      </c>
      <c r="AC14" s="166">
        <v>49</v>
      </c>
      <c r="AD14" s="212">
        <v>172</v>
      </c>
      <c r="AE14" s="166">
        <v>61</v>
      </c>
      <c r="AF14" s="166">
        <v>134</v>
      </c>
      <c r="AG14" s="166">
        <v>109</v>
      </c>
      <c r="AH14" s="212">
        <v>304</v>
      </c>
      <c r="AI14" s="166">
        <v>24</v>
      </c>
      <c r="AJ14" s="166">
        <v>48</v>
      </c>
      <c r="AK14" s="166">
        <v>114</v>
      </c>
      <c r="AL14" s="212">
        <v>186</v>
      </c>
      <c r="AM14" s="166">
        <v>14</v>
      </c>
      <c r="AN14" s="166">
        <v>7</v>
      </c>
      <c r="AO14" s="166">
        <v>53</v>
      </c>
      <c r="AP14" s="212">
        <v>74</v>
      </c>
      <c r="AQ14" s="166">
        <v>15</v>
      </c>
      <c r="AR14" s="166">
        <v>40</v>
      </c>
      <c r="AS14" s="166">
        <v>60</v>
      </c>
      <c r="AT14" s="212">
        <v>115</v>
      </c>
      <c r="AU14" s="166">
        <v>9</v>
      </c>
      <c r="AV14" s="166">
        <v>27</v>
      </c>
      <c r="AW14" s="166">
        <v>82</v>
      </c>
      <c r="AX14" s="212">
        <v>118</v>
      </c>
      <c r="AY14" s="166">
        <v>10</v>
      </c>
      <c r="AZ14" s="166">
        <v>33</v>
      </c>
      <c r="BA14" s="166">
        <v>62</v>
      </c>
      <c r="BB14" s="212">
        <v>105</v>
      </c>
      <c r="BC14" s="166">
        <v>6</v>
      </c>
      <c r="BD14" s="166">
        <v>27</v>
      </c>
      <c r="BE14" s="166">
        <v>105</v>
      </c>
      <c r="BF14" s="212">
        <v>138</v>
      </c>
      <c r="BG14" s="166">
        <v>17</v>
      </c>
      <c r="BH14" s="166">
        <v>30</v>
      </c>
      <c r="BI14" s="166">
        <v>83</v>
      </c>
      <c r="BJ14" s="212">
        <v>130</v>
      </c>
      <c r="BK14" s="166">
        <v>3</v>
      </c>
      <c r="BL14" s="166">
        <v>10</v>
      </c>
      <c r="BM14" s="166">
        <v>40</v>
      </c>
      <c r="BN14" s="212">
        <v>53</v>
      </c>
      <c r="BO14" s="218">
        <v>2</v>
      </c>
      <c r="BP14" s="166">
        <v>26</v>
      </c>
      <c r="BQ14" s="166">
        <v>39</v>
      </c>
      <c r="BR14" s="212">
        <v>67</v>
      </c>
      <c r="BS14" s="166">
        <v>79</v>
      </c>
      <c r="BT14" s="166">
        <v>24</v>
      </c>
      <c r="BU14" s="166">
        <v>54</v>
      </c>
      <c r="BV14" s="212">
        <v>157</v>
      </c>
      <c r="BW14" s="166">
        <v>16</v>
      </c>
      <c r="BX14" s="166">
        <v>36</v>
      </c>
      <c r="BY14" s="166">
        <v>48</v>
      </c>
      <c r="BZ14" s="212">
        <v>84</v>
      </c>
      <c r="CA14" s="166">
        <v>1</v>
      </c>
      <c r="CB14" s="166">
        <v>0</v>
      </c>
      <c r="CC14" s="166">
        <v>10</v>
      </c>
      <c r="CD14" s="212">
        <v>11</v>
      </c>
      <c r="CE14" s="166">
        <v>6</v>
      </c>
      <c r="CF14" s="166">
        <v>13</v>
      </c>
      <c r="CG14" s="166">
        <v>38</v>
      </c>
      <c r="CH14" s="212">
        <v>57</v>
      </c>
      <c r="CI14" s="166">
        <v>30</v>
      </c>
      <c r="CJ14" s="166">
        <v>26</v>
      </c>
      <c r="CK14" s="166">
        <v>40</v>
      </c>
      <c r="CL14" s="212">
        <v>96</v>
      </c>
    </row>
    <row r="15" spans="1:90" x14ac:dyDescent="0.25">
      <c r="B15" s="51" t="s">
        <v>190</v>
      </c>
      <c r="C15" s="166">
        <v>18</v>
      </c>
      <c r="D15" s="166">
        <v>44</v>
      </c>
      <c r="E15" s="166">
        <v>35</v>
      </c>
      <c r="F15" s="212">
        <v>97</v>
      </c>
      <c r="G15" s="166">
        <v>17</v>
      </c>
      <c r="H15" s="166">
        <v>14</v>
      </c>
      <c r="I15" s="166">
        <v>51</v>
      </c>
      <c r="J15" s="212">
        <v>82</v>
      </c>
      <c r="K15" s="166">
        <v>24</v>
      </c>
      <c r="L15" s="166">
        <v>17</v>
      </c>
      <c r="M15" s="166">
        <v>45</v>
      </c>
      <c r="N15" s="212">
        <v>86</v>
      </c>
      <c r="O15" s="166">
        <v>7</v>
      </c>
      <c r="P15" s="166">
        <v>20</v>
      </c>
      <c r="Q15" s="166">
        <v>32</v>
      </c>
      <c r="R15" s="212">
        <v>59</v>
      </c>
      <c r="S15" s="166">
        <v>10</v>
      </c>
      <c r="T15" s="166">
        <v>52</v>
      </c>
      <c r="U15" s="166">
        <v>37</v>
      </c>
      <c r="V15" s="212">
        <v>99</v>
      </c>
      <c r="W15" s="166">
        <v>44</v>
      </c>
      <c r="X15" s="166">
        <v>143</v>
      </c>
      <c r="Y15" s="166">
        <v>49</v>
      </c>
      <c r="Z15" s="212">
        <v>236</v>
      </c>
      <c r="AA15" s="166">
        <v>81</v>
      </c>
      <c r="AB15" s="166">
        <v>132</v>
      </c>
      <c r="AC15" s="166">
        <v>119</v>
      </c>
      <c r="AD15" s="212">
        <v>332</v>
      </c>
      <c r="AE15" s="166">
        <v>72</v>
      </c>
      <c r="AF15" s="166">
        <v>49</v>
      </c>
      <c r="AG15" s="166">
        <v>171</v>
      </c>
      <c r="AH15" s="212">
        <v>292</v>
      </c>
      <c r="AI15" s="166">
        <v>16</v>
      </c>
      <c r="AJ15" s="166">
        <v>32</v>
      </c>
      <c r="AK15" s="166">
        <v>130</v>
      </c>
      <c r="AL15" s="212">
        <v>178</v>
      </c>
      <c r="AM15" s="166">
        <v>15</v>
      </c>
      <c r="AN15" s="166">
        <v>20</v>
      </c>
      <c r="AO15" s="166">
        <v>109</v>
      </c>
      <c r="AP15" s="212">
        <v>144</v>
      </c>
      <c r="AQ15" s="166">
        <v>11</v>
      </c>
      <c r="AR15" s="166">
        <v>24</v>
      </c>
      <c r="AS15" s="166">
        <v>68</v>
      </c>
      <c r="AT15" s="212">
        <v>103</v>
      </c>
      <c r="AU15" s="166">
        <v>14</v>
      </c>
      <c r="AV15" s="166">
        <v>79</v>
      </c>
      <c r="AW15" s="166">
        <v>31</v>
      </c>
      <c r="AX15" s="212">
        <v>124</v>
      </c>
      <c r="AY15" s="166">
        <v>14</v>
      </c>
      <c r="AZ15" s="166">
        <v>22</v>
      </c>
      <c r="BA15" s="166">
        <v>91</v>
      </c>
      <c r="BB15" s="212">
        <v>127</v>
      </c>
      <c r="BC15" s="166">
        <v>27</v>
      </c>
      <c r="BD15" s="166">
        <v>33</v>
      </c>
      <c r="BE15" s="166">
        <v>17</v>
      </c>
      <c r="BF15" s="212">
        <v>77</v>
      </c>
      <c r="BG15" s="166">
        <v>4</v>
      </c>
      <c r="BH15" s="166">
        <v>6</v>
      </c>
      <c r="BI15" s="166">
        <v>17</v>
      </c>
      <c r="BJ15" s="212">
        <v>27</v>
      </c>
      <c r="BK15" s="166">
        <v>14</v>
      </c>
      <c r="BL15" s="166">
        <v>30</v>
      </c>
      <c r="BM15" s="166">
        <v>66</v>
      </c>
      <c r="BN15" s="212">
        <v>110</v>
      </c>
      <c r="BO15" s="218">
        <v>13</v>
      </c>
      <c r="BP15" s="166">
        <v>14</v>
      </c>
      <c r="BQ15" s="166">
        <v>24</v>
      </c>
      <c r="BR15" s="212">
        <v>51</v>
      </c>
      <c r="BS15" s="166">
        <v>13</v>
      </c>
      <c r="BT15" s="166">
        <v>42</v>
      </c>
      <c r="BU15" s="166">
        <v>65</v>
      </c>
      <c r="BV15" s="212">
        <v>120</v>
      </c>
      <c r="BW15" s="166">
        <v>9</v>
      </c>
      <c r="BX15" s="166">
        <v>23</v>
      </c>
      <c r="BY15" s="166">
        <v>58</v>
      </c>
      <c r="BZ15" s="212">
        <v>81</v>
      </c>
      <c r="CA15" s="166">
        <v>2</v>
      </c>
      <c r="CB15" s="166">
        <v>11</v>
      </c>
      <c r="CC15" s="166">
        <v>26</v>
      </c>
      <c r="CD15" s="212">
        <v>39</v>
      </c>
      <c r="CE15" s="166">
        <v>3</v>
      </c>
      <c r="CF15" s="166">
        <v>7</v>
      </c>
      <c r="CG15" s="166">
        <v>20</v>
      </c>
      <c r="CH15" s="212">
        <v>30</v>
      </c>
      <c r="CI15" s="166">
        <v>24</v>
      </c>
      <c r="CJ15" s="166">
        <v>34</v>
      </c>
      <c r="CK15" s="166">
        <v>32</v>
      </c>
      <c r="CL15" s="212">
        <v>90</v>
      </c>
    </row>
    <row r="16" spans="1:90" x14ac:dyDescent="0.25">
      <c r="B16" s="51" t="s">
        <v>191</v>
      </c>
      <c r="C16" s="166">
        <v>10</v>
      </c>
      <c r="D16" s="166">
        <v>21</v>
      </c>
      <c r="E16" s="166">
        <v>25</v>
      </c>
      <c r="F16" s="212">
        <v>56</v>
      </c>
      <c r="G16" s="166">
        <v>2</v>
      </c>
      <c r="H16" s="166">
        <v>11</v>
      </c>
      <c r="I16" s="166">
        <v>34</v>
      </c>
      <c r="J16" s="212">
        <v>47</v>
      </c>
      <c r="K16" s="166">
        <v>11</v>
      </c>
      <c r="L16" s="166">
        <v>8</v>
      </c>
      <c r="M16" s="166">
        <v>31</v>
      </c>
      <c r="N16" s="212">
        <v>50</v>
      </c>
      <c r="O16" s="166">
        <v>9</v>
      </c>
      <c r="P16" s="166">
        <v>33</v>
      </c>
      <c r="Q16" s="166">
        <v>33</v>
      </c>
      <c r="R16" s="212">
        <v>75</v>
      </c>
      <c r="S16" s="166">
        <v>2</v>
      </c>
      <c r="T16" s="166">
        <v>1</v>
      </c>
      <c r="U16" s="166">
        <v>99</v>
      </c>
      <c r="V16" s="212">
        <v>102</v>
      </c>
      <c r="W16" s="166">
        <v>42</v>
      </c>
      <c r="X16" s="166">
        <v>36</v>
      </c>
      <c r="Y16" s="166">
        <v>54</v>
      </c>
      <c r="Z16" s="212">
        <v>132</v>
      </c>
      <c r="AA16" s="166">
        <v>145</v>
      </c>
      <c r="AB16" s="166">
        <v>35</v>
      </c>
      <c r="AC16" s="166">
        <v>69</v>
      </c>
      <c r="AD16" s="212">
        <v>249</v>
      </c>
      <c r="AE16" s="166">
        <v>63</v>
      </c>
      <c r="AF16" s="166">
        <v>89</v>
      </c>
      <c r="AG16" s="166">
        <v>60</v>
      </c>
      <c r="AH16" s="212">
        <v>212</v>
      </c>
      <c r="AI16" s="166">
        <v>9</v>
      </c>
      <c r="AJ16" s="166">
        <v>30</v>
      </c>
      <c r="AK16" s="166">
        <v>65</v>
      </c>
      <c r="AL16" s="212">
        <v>104</v>
      </c>
      <c r="AM16" s="166">
        <v>10</v>
      </c>
      <c r="AN16" s="166">
        <v>30</v>
      </c>
      <c r="AO16" s="166">
        <v>49</v>
      </c>
      <c r="AP16" s="212">
        <v>89</v>
      </c>
      <c r="AQ16" s="166">
        <v>40</v>
      </c>
      <c r="AR16" s="166">
        <v>69</v>
      </c>
      <c r="AS16" s="166">
        <v>24</v>
      </c>
      <c r="AT16" s="212">
        <v>133</v>
      </c>
      <c r="AU16" s="166">
        <v>7</v>
      </c>
      <c r="AV16" s="166">
        <v>24</v>
      </c>
      <c r="AW16" s="166">
        <v>65</v>
      </c>
      <c r="AX16" s="212">
        <v>96</v>
      </c>
      <c r="AY16" s="166">
        <v>11</v>
      </c>
      <c r="AZ16" s="166">
        <v>35</v>
      </c>
      <c r="BA16" s="166">
        <v>60</v>
      </c>
      <c r="BB16" s="212">
        <v>106</v>
      </c>
      <c r="BC16" s="166">
        <v>7</v>
      </c>
      <c r="BD16" s="166">
        <v>40</v>
      </c>
      <c r="BE16" s="166">
        <v>107</v>
      </c>
      <c r="BF16" s="212">
        <v>154</v>
      </c>
      <c r="BG16" s="166">
        <v>3</v>
      </c>
      <c r="BH16" s="166">
        <v>23</v>
      </c>
      <c r="BI16" s="166">
        <v>73</v>
      </c>
      <c r="BJ16" s="212">
        <v>99</v>
      </c>
      <c r="BK16" s="166">
        <v>4</v>
      </c>
      <c r="BL16" s="166">
        <v>35</v>
      </c>
      <c r="BM16" s="166">
        <v>38</v>
      </c>
      <c r="BN16" s="212">
        <v>77</v>
      </c>
      <c r="BO16" s="218">
        <v>24</v>
      </c>
      <c r="BP16" s="166">
        <v>17</v>
      </c>
      <c r="BQ16" s="166">
        <v>41</v>
      </c>
      <c r="BR16" s="212">
        <v>82</v>
      </c>
      <c r="BS16" s="166">
        <v>12</v>
      </c>
      <c r="BT16" s="166">
        <v>24</v>
      </c>
      <c r="BU16" s="166">
        <v>29</v>
      </c>
      <c r="BV16" s="212">
        <v>65</v>
      </c>
      <c r="BW16" s="166">
        <v>10</v>
      </c>
      <c r="BX16" s="166">
        <v>31</v>
      </c>
      <c r="BY16" s="166">
        <v>40</v>
      </c>
      <c r="BZ16" s="212">
        <v>71</v>
      </c>
      <c r="CA16" s="166">
        <v>0</v>
      </c>
      <c r="CB16" s="166">
        <v>11</v>
      </c>
      <c r="CC16" s="166">
        <v>49</v>
      </c>
      <c r="CD16" s="212">
        <v>60</v>
      </c>
      <c r="CE16" s="166">
        <v>19</v>
      </c>
      <c r="CF16" s="166">
        <v>23</v>
      </c>
      <c r="CG16" s="166">
        <v>61</v>
      </c>
      <c r="CH16" s="212">
        <v>103</v>
      </c>
      <c r="CI16" s="166">
        <v>11</v>
      </c>
      <c r="CJ16" s="166">
        <v>34</v>
      </c>
      <c r="CK16" s="166">
        <v>53</v>
      </c>
      <c r="CL16" s="212">
        <v>98</v>
      </c>
    </row>
    <row r="17" spans="2:90" x14ac:dyDescent="0.25">
      <c r="B17" s="51" t="s">
        <v>192</v>
      </c>
      <c r="C17" s="166">
        <v>12</v>
      </c>
      <c r="D17" s="166">
        <v>13</v>
      </c>
      <c r="E17" s="166">
        <v>49</v>
      </c>
      <c r="F17" s="212">
        <v>74</v>
      </c>
      <c r="G17" s="166">
        <v>13</v>
      </c>
      <c r="H17" s="166">
        <v>13</v>
      </c>
      <c r="I17" s="166">
        <v>53</v>
      </c>
      <c r="J17" s="212">
        <v>79</v>
      </c>
      <c r="K17" s="166">
        <v>1</v>
      </c>
      <c r="L17" s="166">
        <v>24</v>
      </c>
      <c r="M17" s="166">
        <v>41</v>
      </c>
      <c r="N17" s="212">
        <v>66</v>
      </c>
      <c r="O17" s="166">
        <v>21</v>
      </c>
      <c r="P17" s="166">
        <v>9</v>
      </c>
      <c r="Q17" s="166">
        <v>50</v>
      </c>
      <c r="R17" s="212">
        <v>80</v>
      </c>
      <c r="S17" s="166">
        <v>0</v>
      </c>
      <c r="T17" s="166">
        <v>39</v>
      </c>
      <c r="U17" s="166">
        <v>25</v>
      </c>
      <c r="V17" s="212">
        <v>64</v>
      </c>
      <c r="W17" s="166">
        <v>43</v>
      </c>
      <c r="X17" s="166">
        <v>119</v>
      </c>
      <c r="Y17" s="166">
        <v>54</v>
      </c>
      <c r="Z17" s="212">
        <v>216</v>
      </c>
      <c r="AA17" s="166">
        <v>36</v>
      </c>
      <c r="AB17" s="166">
        <v>186</v>
      </c>
      <c r="AC17" s="166">
        <v>106</v>
      </c>
      <c r="AD17" s="212">
        <v>328</v>
      </c>
      <c r="AE17" s="166">
        <v>40</v>
      </c>
      <c r="AF17" s="166">
        <v>92</v>
      </c>
      <c r="AG17" s="166">
        <v>213</v>
      </c>
      <c r="AH17" s="212">
        <v>345</v>
      </c>
      <c r="AI17" s="166">
        <v>9</v>
      </c>
      <c r="AJ17" s="166">
        <v>34</v>
      </c>
      <c r="AK17" s="166">
        <v>147</v>
      </c>
      <c r="AL17" s="212">
        <v>190</v>
      </c>
      <c r="AM17" s="166">
        <v>3</v>
      </c>
      <c r="AN17" s="166">
        <v>23</v>
      </c>
      <c r="AO17" s="166">
        <v>48</v>
      </c>
      <c r="AP17" s="212">
        <v>74</v>
      </c>
      <c r="AQ17" s="166">
        <v>14</v>
      </c>
      <c r="AR17" s="166">
        <v>46</v>
      </c>
      <c r="AS17" s="166">
        <v>74</v>
      </c>
      <c r="AT17" s="212">
        <v>134</v>
      </c>
      <c r="AU17" s="166">
        <v>11</v>
      </c>
      <c r="AV17" s="166">
        <v>20</v>
      </c>
      <c r="AW17" s="166">
        <v>67</v>
      </c>
      <c r="AX17" s="212">
        <v>98</v>
      </c>
      <c r="AY17" s="166">
        <v>4</v>
      </c>
      <c r="AZ17" s="166">
        <v>8</v>
      </c>
      <c r="BA17" s="166">
        <v>26</v>
      </c>
      <c r="BB17" s="212">
        <v>38</v>
      </c>
      <c r="BC17" s="166">
        <v>5</v>
      </c>
      <c r="BD17" s="166">
        <v>46</v>
      </c>
      <c r="BE17" s="166">
        <v>88</v>
      </c>
      <c r="BF17" s="212">
        <v>139</v>
      </c>
      <c r="BG17" s="166">
        <v>12</v>
      </c>
      <c r="BH17" s="166">
        <v>33</v>
      </c>
      <c r="BI17" s="166">
        <v>122</v>
      </c>
      <c r="BJ17" s="212">
        <v>167</v>
      </c>
      <c r="BK17" s="166">
        <v>25</v>
      </c>
      <c r="BL17" s="166">
        <v>21</v>
      </c>
      <c r="BM17" s="166">
        <v>59</v>
      </c>
      <c r="BN17" s="212">
        <v>105</v>
      </c>
      <c r="BO17" s="218">
        <v>9</v>
      </c>
      <c r="BP17" s="166">
        <v>54</v>
      </c>
      <c r="BQ17" s="166">
        <v>79</v>
      </c>
      <c r="BR17" s="212">
        <v>142</v>
      </c>
      <c r="BS17" s="166">
        <v>37</v>
      </c>
      <c r="BT17" s="166">
        <v>82</v>
      </c>
      <c r="BU17" s="166">
        <v>65</v>
      </c>
      <c r="BV17" s="212">
        <v>184</v>
      </c>
      <c r="BW17" s="166">
        <v>6</v>
      </c>
      <c r="BX17" s="166">
        <v>48</v>
      </c>
      <c r="BY17" s="166">
        <v>72</v>
      </c>
      <c r="BZ17" s="212">
        <v>120</v>
      </c>
      <c r="CA17" s="166">
        <v>0</v>
      </c>
      <c r="CB17" s="166">
        <v>3</v>
      </c>
      <c r="CC17" s="166">
        <v>18</v>
      </c>
      <c r="CD17" s="212">
        <v>21</v>
      </c>
      <c r="CE17" s="166">
        <v>5</v>
      </c>
      <c r="CF17" s="166">
        <v>7</v>
      </c>
      <c r="CG17" s="166">
        <v>32</v>
      </c>
      <c r="CH17" s="212">
        <v>44</v>
      </c>
      <c r="CI17" s="166">
        <v>18</v>
      </c>
      <c r="CJ17" s="166">
        <v>46</v>
      </c>
      <c r="CK17" s="166">
        <v>33</v>
      </c>
      <c r="CL17" s="212">
        <v>97</v>
      </c>
    </row>
    <row r="18" spans="2:90" x14ac:dyDescent="0.25">
      <c r="B18" s="51" t="s">
        <v>193</v>
      </c>
      <c r="C18" s="166">
        <v>26</v>
      </c>
      <c r="D18" s="166">
        <v>64</v>
      </c>
      <c r="E18" s="166">
        <v>36</v>
      </c>
      <c r="F18" s="212">
        <v>126</v>
      </c>
      <c r="G18" s="166">
        <v>20</v>
      </c>
      <c r="H18" s="166">
        <v>14</v>
      </c>
      <c r="I18" s="166">
        <v>34</v>
      </c>
      <c r="J18" s="212">
        <v>68</v>
      </c>
      <c r="K18" s="166">
        <v>12</v>
      </c>
      <c r="L18" s="166">
        <v>21</v>
      </c>
      <c r="M18" s="166">
        <v>37</v>
      </c>
      <c r="N18" s="212">
        <v>70</v>
      </c>
      <c r="O18" s="166">
        <v>14</v>
      </c>
      <c r="P18" s="166">
        <v>24</v>
      </c>
      <c r="Q18" s="166">
        <v>42</v>
      </c>
      <c r="R18" s="212">
        <v>80</v>
      </c>
      <c r="S18" s="166">
        <v>1</v>
      </c>
      <c r="T18" s="166">
        <v>33</v>
      </c>
      <c r="U18" s="166">
        <v>27</v>
      </c>
      <c r="V18" s="212">
        <v>61</v>
      </c>
      <c r="W18" s="166">
        <v>37</v>
      </c>
      <c r="X18" s="166">
        <v>205</v>
      </c>
      <c r="Y18" s="166">
        <v>51</v>
      </c>
      <c r="Z18" s="212">
        <v>293</v>
      </c>
      <c r="AA18" s="166">
        <v>48</v>
      </c>
      <c r="AB18" s="166">
        <v>119</v>
      </c>
      <c r="AC18" s="166">
        <v>113</v>
      </c>
      <c r="AD18" s="212">
        <v>280</v>
      </c>
      <c r="AE18" s="166">
        <v>32</v>
      </c>
      <c r="AF18" s="166">
        <v>60</v>
      </c>
      <c r="AG18" s="166">
        <v>140</v>
      </c>
      <c r="AH18" s="212">
        <v>232</v>
      </c>
      <c r="AI18" s="166">
        <v>14</v>
      </c>
      <c r="AJ18" s="166">
        <v>39</v>
      </c>
      <c r="AK18" s="166">
        <v>102</v>
      </c>
      <c r="AL18" s="212">
        <v>155</v>
      </c>
      <c r="AM18" s="166">
        <v>20</v>
      </c>
      <c r="AN18" s="166">
        <v>14</v>
      </c>
      <c r="AO18" s="166">
        <v>56</v>
      </c>
      <c r="AP18" s="212">
        <v>90</v>
      </c>
      <c r="AQ18" s="166">
        <v>2</v>
      </c>
      <c r="AR18" s="166">
        <v>31</v>
      </c>
      <c r="AS18" s="166">
        <v>78</v>
      </c>
      <c r="AT18" s="212">
        <v>111</v>
      </c>
      <c r="AU18" s="166">
        <v>9</v>
      </c>
      <c r="AV18" s="166">
        <v>28</v>
      </c>
      <c r="AW18" s="166">
        <v>54</v>
      </c>
      <c r="AX18" s="212">
        <v>91</v>
      </c>
      <c r="AY18" s="166">
        <v>9</v>
      </c>
      <c r="AZ18" s="166">
        <v>23</v>
      </c>
      <c r="BA18" s="166">
        <v>104</v>
      </c>
      <c r="BB18" s="212">
        <v>136</v>
      </c>
      <c r="BC18" s="166">
        <v>11</v>
      </c>
      <c r="BD18" s="166">
        <v>17</v>
      </c>
      <c r="BE18" s="166">
        <v>52</v>
      </c>
      <c r="BF18" s="212">
        <v>80</v>
      </c>
      <c r="BG18" s="166">
        <v>12</v>
      </c>
      <c r="BH18" s="166">
        <v>13</v>
      </c>
      <c r="BI18" s="166">
        <v>47</v>
      </c>
      <c r="BJ18" s="212">
        <v>72</v>
      </c>
      <c r="BK18" s="166">
        <v>6</v>
      </c>
      <c r="BL18" s="166">
        <v>22</v>
      </c>
      <c r="BM18" s="166">
        <v>58</v>
      </c>
      <c r="BN18" s="212">
        <v>86</v>
      </c>
      <c r="BO18" s="218">
        <v>21</v>
      </c>
      <c r="BP18" s="166">
        <v>13</v>
      </c>
      <c r="BQ18" s="166">
        <v>32</v>
      </c>
      <c r="BR18" s="212">
        <v>66</v>
      </c>
      <c r="BS18" s="166">
        <v>20</v>
      </c>
      <c r="BT18" s="166">
        <v>32</v>
      </c>
      <c r="BU18" s="166">
        <v>53</v>
      </c>
      <c r="BV18" s="212">
        <v>105</v>
      </c>
      <c r="BW18" s="166">
        <v>4</v>
      </c>
      <c r="BX18" s="166">
        <v>29</v>
      </c>
      <c r="BY18" s="166">
        <v>45</v>
      </c>
      <c r="BZ18" s="212">
        <v>74</v>
      </c>
      <c r="CA18" s="166">
        <v>2</v>
      </c>
      <c r="CB18" s="166">
        <v>9</v>
      </c>
      <c r="CC18" s="166">
        <v>36</v>
      </c>
      <c r="CD18" s="212">
        <v>47</v>
      </c>
      <c r="CE18" s="166">
        <v>23</v>
      </c>
      <c r="CF18" s="166">
        <v>25</v>
      </c>
      <c r="CG18" s="166">
        <v>43</v>
      </c>
      <c r="CH18" s="212">
        <v>91</v>
      </c>
      <c r="CI18" s="166">
        <v>9</v>
      </c>
      <c r="CJ18" s="166">
        <v>39</v>
      </c>
      <c r="CK18" s="166">
        <v>43</v>
      </c>
      <c r="CL18" s="212">
        <v>91</v>
      </c>
    </row>
    <row r="19" spans="2:90" x14ac:dyDescent="0.25">
      <c r="B19" s="51" t="s">
        <v>194</v>
      </c>
      <c r="C19" s="166">
        <v>5</v>
      </c>
      <c r="D19" s="166">
        <v>22</v>
      </c>
      <c r="E19" s="166">
        <v>25</v>
      </c>
      <c r="F19" s="212">
        <v>52</v>
      </c>
      <c r="G19" s="166">
        <v>8</v>
      </c>
      <c r="H19" s="166">
        <v>5</v>
      </c>
      <c r="I19" s="166">
        <v>23</v>
      </c>
      <c r="J19" s="212">
        <v>36</v>
      </c>
      <c r="K19" s="166">
        <v>22</v>
      </c>
      <c r="L19" s="166">
        <v>19</v>
      </c>
      <c r="M19" s="166">
        <v>14</v>
      </c>
      <c r="N19" s="212">
        <v>55</v>
      </c>
      <c r="O19" s="166">
        <v>15</v>
      </c>
      <c r="P19" s="166">
        <v>38</v>
      </c>
      <c r="Q19" s="166">
        <v>22</v>
      </c>
      <c r="R19" s="212">
        <v>75</v>
      </c>
      <c r="S19" s="166">
        <v>16</v>
      </c>
      <c r="T19" s="166">
        <v>86</v>
      </c>
      <c r="U19" s="166">
        <v>40</v>
      </c>
      <c r="V19" s="212">
        <v>142</v>
      </c>
      <c r="W19" s="166">
        <v>99</v>
      </c>
      <c r="X19" s="166">
        <v>157</v>
      </c>
      <c r="Y19" s="166">
        <v>89</v>
      </c>
      <c r="Z19" s="212">
        <v>345</v>
      </c>
      <c r="AA19" s="166">
        <v>60</v>
      </c>
      <c r="AB19" s="166">
        <v>142</v>
      </c>
      <c r="AC19" s="166">
        <v>86</v>
      </c>
      <c r="AD19" s="212">
        <v>288</v>
      </c>
      <c r="AE19" s="166">
        <v>124</v>
      </c>
      <c r="AF19" s="166">
        <v>74</v>
      </c>
      <c r="AG19" s="166">
        <v>154</v>
      </c>
      <c r="AH19" s="212">
        <v>352</v>
      </c>
      <c r="AI19" s="166">
        <v>14</v>
      </c>
      <c r="AJ19" s="166">
        <v>37</v>
      </c>
      <c r="AK19" s="166">
        <v>123</v>
      </c>
      <c r="AL19" s="212">
        <v>174</v>
      </c>
      <c r="AM19" s="166">
        <v>27</v>
      </c>
      <c r="AN19" s="166">
        <v>29</v>
      </c>
      <c r="AO19" s="166">
        <v>130</v>
      </c>
      <c r="AP19" s="212">
        <v>186</v>
      </c>
      <c r="AQ19" s="166">
        <v>14</v>
      </c>
      <c r="AR19" s="166">
        <v>31</v>
      </c>
      <c r="AS19" s="166">
        <v>65</v>
      </c>
      <c r="AT19" s="212">
        <v>110</v>
      </c>
      <c r="AU19" s="166">
        <v>2</v>
      </c>
      <c r="AV19" s="166">
        <v>24</v>
      </c>
      <c r="AW19" s="166">
        <v>63</v>
      </c>
      <c r="AX19" s="212">
        <v>89</v>
      </c>
      <c r="AY19" s="166">
        <v>10</v>
      </c>
      <c r="AZ19" s="166">
        <v>28</v>
      </c>
      <c r="BA19" s="166">
        <v>62</v>
      </c>
      <c r="BB19" s="212">
        <v>100</v>
      </c>
      <c r="BC19" s="166">
        <v>26</v>
      </c>
      <c r="BD19" s="166">
        <v>6</v>
      </c>
      <c r="BE19" s="166">
        <v>52</v>
      </c>
      <c r="BF19" s="212">
        <v>84</v>
      </c>
      <c r="BG19" s="166">
        <v>8</v>
      </c>
      <c r="BH19" s="166">
        <v>34</v>
      </c>
      <c r="BI19" s="166">
        <v>81</v>
      </c>
      <c r="BJ19" s="212">
        <v>123</v>
      </c>
      <c r="BK19" s="166">
        <v>9</v>
      </c>
      <c r="BL19" s="166">
        <v>52</v>
      </c>
      <c r="BM19" s="166">
        <v>70</v>
      </c>
      <c r="BN19" s="212">
        <v>131</v>
      </c>
      <c r="BO19" s="218">
        <v>0</v>
      </c>
      <c r="BP19" s="166">
        <v>16</v>
      </c>
      <c r="BQ19" s="166">
        <v>18</v>
      </c>
      <c r="BR19" s="212">
        <v>34</v>
      </c>
      <c r="BS19" s="166">
        <v>61</v>
      </c>
      <c r="BT19" s="166">
        <v>28</v>
      </c>
      <c r="BU19" s="166">
        <v>33</v>
      </c>
      <c r="BV19" s="212">
        <v>122</v>
      </c>
      <c r="BW19" s="166">
        <v>2</v>
      </c>
      <c r="BX19" s="166">
        <v>22</v>
      </c>
      <c r="BY19" s="166">
        <v>34</v>
      </c>
      <c r="BZ19" s="212">
        <v>58</v>
      </c>
      <c r="CA19" s="166">
        <v>3</v>
      </c>
      <c r="CB19" s="166">
        <v>15</v>
      </c>
      <c r="CC19" s="166">
        <v>76</v>
      </c>
      <c r="CD19" s="212">
        <v>94</v>
      </c>
      <c r="CE19" s="166">
        <v>26</v>
      </c>
      <c r="CF19" s="166">
        <v>22</v>
      </c>
      <c r="CG19" s="166">
        <v>43</v>
      </c>
      <c r="CH19" s="212">
        <v>91</v>
      </c>
      <c r="CI19" s="166">
        <v>3</v>
      </c>
      <c r="CJ19" s="166">
        <v>23</v>
      </c>
      <c r="CK19" s="166">
        <v>35</v>
      </c>
      <c r="CL19" s="212">
        <v>61</v>
      </c>
    </row>
    <row r="20" spans="2:90" x14ac:dyDescent="0.25">
      <c r="B20" s="51" t="s">
        <v>195</v>
      </c>
      <c r="C20" s="166">
        <v>12</v>
      </c>
      <c r="D20" s="166">
        <v>24</v>
      </c>
      <c r="E20" s="166">
        <v>31</v>
      </c>
      <c r="F20" s="212">
        <v>67</v>
      </c>
      <c r="G20" s="166">
        <v>4</v>
      </c>
      <c r="H20" s="166">
        <v>25</v>
      </c>
      <c r="I20" s="166">
        <v>31</v>
      </c>
      <c r="J20" s="212">
        <v>60</v>
      </c>
      <c r="K20" s="166">
        <v>40</v>
      </c>
      <c r="L20" s="166">
        <v>17</v>
      </c>
      <c r="M20" s="166">
        <v>31</v>
      </c>
      <c r="N20" s="212">
        <v>88</v>
      </c>
      <c r="O20" s="166">
        <v>18</v>
      </c>
      <c r="P20" s="166">
        <v>45</v>
      </c>
      <c r="Q20" s="166">
        <v>20</v>
      </c>
      <c r="R20" s="212">
        <v>83</v>
      </c>
      <c r="S20" s="166">
        <v>7</v>
      </c>
      <c r="T20" s="166">
        <v>57</v>
      </c>
      <c r="U20" s="166">
        <v>36</v>
      </c>
      <c r="V20" s="212">
        <v>100</v>
      </c>
      <c r="W20" s="166">
        <v>44</v>
      </c>
      <c r="X20" s="166">
        <v>59</v>
      </c>
      <c r="Y20" s="166">
        <v>46</v>
      </c>
      <c r="Z20" s="212">
        <v>149</v>
      </c>
      <c r="AA20" s="166">
        <v>161</v>
      </c>
      <c r="AB20" s="166">
        <v>128</v>
      </c>
      <c r="AC20" s="166">
        <v>63</v>
      </c>
      <c r="AD20" s="212">
        <v>352</v>
      </c>
      <c r="AE20" s="166">
        <v>135</v>
      </c>
      <c r="AF20" s="166">
        <v>67</v>
      </c>
      <c r="AG20" s="166">
        <v>123</v>
      </c>
      <c r="AH20" s="212">
        <v>325</v>
      </c>
      <c r="AI20" s="166">
        <v>23</v>
      </c>
      <c r="AJ20" s="166">
        <v>34</v>
      </c>
      <c r="AK20" s="166">
        <v>91</v>
      </c>
      <c r="AL20" s="212">
        <v>148</v>
      </c>
      <c r="AM20" s="166">
        <v>27</v>
      </c>
      <c r="AN20" s="166">
        <v>32</v>
      </c>
      <c r="AO20" s="166">
        <v>74</v>
      </c>
      <c r="AP20" s="212">
        <v>133</v>
      </c>
      <c r="AQ20" s="166">
        <v>10</v>
      </c>
      <c r="AR20" s="166">
        <v>15</v>
      </c>
      <c r="AS20" s="166">
        <v>63</v>
      </c>
      <c r="AT20" s="212">
        <v>88</v>
      </c>
      <c r="AU20" s="166">
        <v>2</v>
      </c>
      <c r="AV20" s="166">
        <v>21</v>
      </c>
      <c r="AW20" s="166">
        <v>48</v>
      </c>
      <c r="AX20" s="212">
        <v>71</v>
      </c>
      <c r="AY20" s="166">
        <v>15</v>
      </c>
      <c r="AZ20" s="166">
        <v>37</v>
      </c>
      <c r="BA20" s="166">
        <v>104</v>
      </c>
      <c r="BB20" s="212">
        <v>156</v>
      </c>
      <c r="BC20" s="166">
        <v>13</v>
      </c>
      <c r="BD20" s="166">
        <v>27</v>
      </c>
      <c r="BE20" s="166">
        <v>75</v>
      </c>
      <c r="BF20" s="212">
        <v>115</v>
      </c>
      <c r="BG20" s="166">
        <v>24</v>
      </c>
      <c r="BH20" s="166">
        <v>41</v>
      </c>
      <c r="BI20" s="166">
        <v>97</v>
      </c>
      <c r="BJ20" s="212">
        <v>162</v>
      </c>
      <c r="BK20" s="166">
        <v>13</v>
      </c>
      <c r="BL20" s="166">
        <v>27</v>
      </c>
      <c r="BM20" s="166">
        <v>66</v>
      </c>
      <c r="BN20" s="212">
        <v>106</v>
      </c>
      <c r="BO20" s="218">
        <v>0</v>
      </c>
      <c r="BP20" s="166">
        <v>4</v>
      </c>
      <c r="BQ20" s="166">
        <v>32</v>
      </c>
      <c r="BR20" s="212">
        <v>36</v>
      </c>
      <c r="BS20" s="166">
        <v>8</v>
      </c>
      <c r="BT20" s="166">
        <v>44</v>
      </c>
      <c r="BU20" s="166">
        <v>42</v>
      </c>
      <c r="BV20" s="212">
        <v>94</v>
      </c>
      <c r="BW20" s="166">
        <v>10</v>
      </c>
      <c r="BX20" s="166">
        <v>27</v>
      </c>
      <c r="BY20" s="166">
        <v>40</v>
      </c>
      <c r="BZ20" s="212">
        <v>77</v>
      </c>
      <c r="CA20" s="166">
        <v>1</v>
      </c>
      <c r="CB20" s="166">
        <v>9</v>
      </c>
      <c r="CC20" s="166">
        <v>50</v>
      </c>
      <c r="CD20" s="212">
        <v>60</v>
      </c>
      <c r="CE20" s="166">
        <v>1</v>
      </c>
      <c r="CF20" s="166">
        <v>24</v>
      </c>
      <c r="CG20" s="166">
        <v>22</v>
      </c>
      <c r="CH20" s="212">
        <v>47</v>
      </c>
      <c r="CI20" s="166">
        <v>9</v>
      </c>
      <c r="CJ20" s="166">
        <v>27</v>
      </c>
      <c r="CK20" s="166">
        <v>27</v>
      </c>
      <c r="CL20" s="212">
        <v>63</v>
      </c>
    </row>
    <row r="21" spans="2:90" x14ac:dyDescent="0.25">
      <c r="B21" s="51" t="s">
        <v>196</v>
      </c>
      <c r="C21" s="166">
        <v>4</v>
      </c>
      <c r="D21" s="166">
        <v>27</v>
      </c>
      <c r="E21" s="166">
        <v>23</v>
      </c>
      <c r="F21" s="212">
        <v>54</v>
      </c>
      <c r="G21" s="166">
        <v>22</v>
      </c>
      <c r="H21" s="166">
        <v>6</v>
      </c>
      <c r="I21" s="166">
        <v>34</v>
      </c>
      <c r="J21" s="212">
        <v>62</v>
      </c>
      <c r="K21" s="166">
        <v>14</v>
      </c>
      <c r="L21" s="166">
        <v>40</v>
      </c>
      <c r="M21" s="166">
        <v>8</v>
      </c>
      <c r="N21" s="212">
        <v>62</v>
      </c>
      <c r="O21" s="166">
        <v>28</v>
      </c>
      <c r="P21" s="166">
        <v>44</v>
      </c>
      <c r="Q21" s="166">
        <v>24</v>
      </c>
      <c r="R21" s="212">
        <v>96</v>
      </c>
      <c r="S21" s="166">
        <v>29</v>
      </c>
      <c r="T21" s="166">
        <v>191</v>
      </c>
      <c r="U21" s="166">
        <v>35</v>
      </c>
      <c r="V21" s="212">
        <v>255</v>
      </c>
      <c r="W21" s="166">
        <v>70</v>
      </c>
      <c r="X21" s="166">
        <v>127</v>
      </c>
      <c r="Y21" s="166">
        <v>157</v>
      </c>
      <c r="Z21" s="212">
        <v>354</v>
      </c>
      <c r="AA21" s="166">
        <v>72</v>
      </c>
      <c r="AB21" s="166">
        <v>221</v>
      </c>
      <c r="AC21" s="166">
        <v>122</v>
      </c>
      <c r="AD21" s="212">
        <v>415</v>
      </c>
      <c r="AE21" s="166">
        <v>101</v>
      </c>
      <c r="AF21" s="166">
        <v>77</v>
      </c>
      <c r="AG21" s="166">
        <v>187</v>
      </c>
      <c r="AH21" s="212">
        <v>365</v>
      </c>
      <c r="AI21" s="166">
        <v>16</v>
      </c>
      <c r="AJ21" s="166">
        <v>43</v>
      </c>
      <c r="AK21" s="166">
        <v>89</v>
      </c>
      <c r="AL21" s="212">
        <v>148</v>
      </c>
      <c r="AM21" s="166">
        <v>17</v>
      </c>
      <c r="AN21" s="166">
        <v>4</v>
      </c>
      <c r="AO21" s="166">
        <v>19</v>
      </c>
      <c r="AP21" s="212">
        <v>40</v>
      </c>
      <c r="AQ21" s="166">
        <v>19</v>
      </c>
      <c r="AR21" s="166">
        <v>35</v>
      </c>
      <c r="AS21" s="166">
        <v>66</v>
      </c>
      <c r="AT21" s="212">
        <v>120</v>
      </c>
      <c r="AU21" s="166">
        <v>19</v>
      </c>
      <c r="AV21" s="166">
        <v>47</v>
      </c>
      <c r="AW21" s="166">
        <v>95</v>
      </c>
      <c r="AX21" s="212">
        <v>161</v>
      </c>
      <c r="AY21" s="166">
        <v>19</v>
      </c>
      <c r="AZ21" s="166">
        <v>19</v>
      </c>
      <c r="BA21" s="166">
        <v>19</v>
      </c>
      <c r="BB21" s="212">
        <v>57</v>
      </c>
      <c r="BC21" s="166">
        <v>5</v>
      </c>
      <c r="BD21" s="166">
        <v>13</v>
      </c>
      <c r="BE21" s="166">
        <v>39</v>
      </c>
      <c r="BF21" s="212">
        <v>57</v>
      </c>
      <c r="BG21" s="166">
        <v>5</v>
      </c>
      <c r="BH21" s="166">
        <v>26</v>
      </c>
      <c r="BI21" s="166">
        <v>59</v>
      </c>
      <c r="BJ21" s="212">
        <v>90</v>
      </c>
      <c r="BK21" s="166">
        <v>7</v>
      </c>
      <c r="BL21" s="166">
        <v>36</v>
      </c>
      <c r="BM21" s="166">
        <v>59</v>
      </c>
      <c r="BN21" s="212">
        <v>102</v>
      </c>
      <c r="BO21" s="218">
        <v>6</v>
      </c>
      <c r="BP21" s="166">
        <v>2</v>
      </c>
      <c r="BQ21" s="166">
        <v>43</v>
      </c>
      <c r="BR21" s="212">
        <v>51</v>
      </c>
      <c r="BS21" s="166">
        <v>40</v>
      </c>
      <c r="BT21" s="166">
        <v>51</v>
      </c>
      <c r="BU21" s="166">
        <v>74</v>
      </c>
      <c r="BV21" s="212">
        <v>165</v>
      </c>
      <c r="BW21" s="166">
        <v>10</v>
      </c>
      <c r="BX21" s="166">
        <v>20</v>
      </c>
      <c r="BY21" s="166">
        <v>22</v>
      </c>
      <c r="BZ21" s="212">
        <v>52</v>
      </c>
      <c r="CA21" s="166">
        <v>1</v>
      </c>
      <c r="CB21" s="166">
        <v>13</v>
      </c>
      <c r="CC21" s="166">
        <v>26</v>
      </c>
      <c r="CD21" s="212">
        <v>40</v>
      </c>
      <c r="CE21" s="166">
        <v>9</v>
      </c>
      <c r="CF21" s="166">
        <v>48</v>
      </c>
      <c r="CG21" s="166">
        <v>63</v>
      </c>
      <c r="CH21" s="212">
        <v>120</v>
      </c>
      <c r="CI21" s="166">
        <v>27</v>
      </c>
      <c r="CJ21" s="166">
        <v>57</v>
      </c>
      <c r="CK21" s="166">
        <v>59</v>
      </c>
      <c r="CL21" s="212">
        <v>143</v>
      </c>
    </row>
    <row r="22" spans="2:90" x14ac:dyDescent="0.25">
      <c r="B22" s="51" t="s">
        <v>197</v>
      </c>
      <c r="C22" s="166">
        <v>7</v>
      </c>
      <c r="D22" s="166">
        <v>18</v>
      </c>
      <c r="E22" s="166">
        <v>31</v>
      </c>
      <c r="F22" s="212">
        <v>56</v>
      </c>
      <c r="G22" s="166">
        <v>12</v>
      </c>
      <c r="H22" s="166">
        <v>9</v>
      </c>
      <c r="I22" s="166">
        <v>29</v>
      </c>
      <c r="J22" s="212">
        <v>50</v>
      </c>
      <c r="K22" s="166">
        <v>16</v>
      </c>
      <c r="L22" s="166">
        <v>24</v>
      </c>
      <c r="M22" s="166">
        <v>29</v>
      </c>
      <c r="N22" s="212">
        <v>69</v>
      </c>
      <c r="O22" s="166">
        <v>5</v>
      </c>
      <c r="P22" s="166">
        <v>45</v>
      </c>
      <c r="Q22" s="166">
        <v>15</v>
      </c>
      <c r="R22" s="212">
        <v>65</v>
      </c>
      <c r="S22" s="166">
        <v>32</v>
      </c>
      <c r="T22" s="166">
        <v>119</v>
      </c>
      <c r="U22" s="166">
        <v>62</v>
      </c>
      <c r="V22" s="212">
        <v>213</v>
      </c>
      <c r="W22" s="166">
        <v>59</v>
      </c>
      <c r="X22" s="166">
        <v>98</v>
      </c>
      <c r="Y22" s="166">
        <v>75</v>
      </c>
      <c r="Z22" s="212">
        <v>232</v>
      </c>
      <c r="AA22" s="166">
        <v>24</v>
      </c>
      <c r="AB22" s="166">
        <v>159</v>
      </c>
      <c r="AC22" s="166">
        <v>109</v>
      </c>
      <c r="AD22" s="212">
        <v>292</v>
      </c>
      <c r="AE22" s="166">
        <v>99</v>
      </c>
      <c r="AF22" s="166">
        <v>116</v>
      </c>
      <c r="AG22" s="166">
        <v>99</v>
      </c>
      <c r="AH22" s="212">
        <v>314</v>
      </c>
      <c r="AI22" s="166">
        <v>5</v>
      </c>
      <c r="AJ22" s="166">
        <v>42</v>
      </c>
      <c r="AK22" s="166">
        <v>85</v>
      </c>
      <c r="AL22" s="212">
        <v>132</v>
      </c>
      <c r="AM22" s="166">
        <v>37</v>
      </c>
      <c r="AN22" s="166">
        <v>41</v>
      </c>
      <c r="AO22" s="166">
        <v>166</v>
      </c>
      <c r="AP22" s="212">
        <v>244</v>
      </c>
      <c r="AQ22" s="166">
        <v>17</v>
      </c>
      <c r="AR22" s="166">
        <v>56</v>
      </c>
      <c r="AS22" s="166">
        <v>78</v>
      </c>
      <c r="AT22" s="212">
        <v>151</v>
      </c>
      <c r="AU22" s="166">
        <v>14</v>
      </c>
      <c r="AV22" s="166">
        <v>27</v>
      </c>
      <c r="AW22" s="166">
        <v>69</v>
      </c>
      <c r="AX22" s="212">
        <v>110</v>
      </c>
      <c r="AY22" s="166">
        <v>0</v>
      </c>
      <c r="AZ22" s="166">
        <v>7</v>
      </c>
      <c r="BA22" s="166">
        <v>22</v>
      </c>
      <c r="BB22" s="212">
        <v>29</v>
      </c>
      <c r="BC22" s="166">
        <v>11</v>
      </c>
      <c r="BD22" s="166">
        <v>34</v>
      </c>
      <c r="BE22" s="166">
        <v>69</v>
      </c>
      <c r="BF22" s="212">
        <v>114</v>
      </c>
      <c r="BG22" s="166">
        <v>36</v>
      </c>
      <c r="BH22" s="166">
        <v>38</v>
      </c>
      <c r="BI22" s="166">
        <v>57</v>
      </c>
      <c r="BJ22" s="212">
        <v>131</v>
      </c>
      <c r="BK22" s="166">
        <v>6</v>
      </c>
      <c r="BL22" s="166">
        <v>23</v>
      </c>
      <c r="BM22" s="166">
        <v>47</v>
      </c>
      <c r="BN22" s="212">
        <v>76</v>
      </c>
      <c r="BO22" s="218">
        <v>4</v>
      </c>
      <c r="BP22" s="166">
        <v>18</v>
      </c>
      <c r="BQ22" s="166">
        <v>60</v>
      </c>
      <c r="BR22" s="212">
        <v>82</v>
      </c>
      <c r="BS22" s="166">
        <v>15</v>
      </c>
      <c r="BT22" s="166">
        <v>33</v>
      </c>
      <c r="BU22" s="166">
        <v>39</v>
      </c>
      <c r="BV22" s="212">
        <v>87</v>
      </c>
      <c r="BW22" s="166">
        <v>11</v>
      </c>
      <c r="BX22" s="166">
        <v>30</v>
      </c>
      <c r="BY22" s="166">
        <v>55</v>
      </c>
      <c r="BZ22" s="212">
        <v>96</v>
      </c>
      <c r="CA22" s="166">
        <v>2</v>
      </c>
      <c r="CB22" s="166">
        <v>9</v>
      </c>
      <c r="CC22" s="166">
        <v>32</v>
      </c>
      <c r="CD22" s="212">
        <v>43</v>
      </c>
      <c r="CE22" s="166">
        <v>13</v>
      </c>
      <c r="CF22" s="166">
        <v>26</v>
      </c>
      <c r="CG22" s="166">
        <v>30</v>
      </c>
      <c r="CH22" s="212">
        <v>69</v>
      </c>
      <c r="CI22" s="166">
        <v>11</v>
      </c>
      <c r="CJ22" s="166">
        <v>31</v>
      </c>
      <c r="CK22" s="166">
        <v>51</v>
      </c>
      <c r="CL22" s="212">
        <v>93</v>
      </c>
    </row>
    <row r="23" spans="2:90" ht="15.75" thickBot="1" x14ac:dyDescent="0.3">
      <c r="B23" s="213" t="s">
        <v>90</v>
      </c>
      <c r="C23" s="207">
        <v>180</v>
      </c>
      <c r="D23" s="207">
        <v>368</v>
      </c>
      <c r="E23" s="207">
        <v>398</v>
      </c>
      <c r="F23" s="214">
        <v>946</v>
      </c>
      <c r="G23" s="207">
        <v>147</v>
      </c>
      <c r="H23" s="207">
        <v>170</v>
      </c>
      <c r="I23" s="207">
        <v>466</v>
      </c>
      <c r="J23" s="214">
        <v>783</v>
      </c>
      <c r="K23" s="207">
        <v>184</v>
      </c>
      <c r="L23" s="207">
        <v>257</v>
      </c>
      <c r="M23" s="207">
        <v>392</v>
      </c>
      <c r="N23" s="214">
        <v>833</v>
      </c>
      <c r="O23" s="207">
        <v>159</v>
      </c>
      <c r="P23" s="207">
        <v>321</v>
      </c>
      <c r="Q23" s="207">
        <v>379</v>
      </c>
      <c r="R23" s="214">
        <v>859</v>
      </c>
      <c r="S23" s="207">
        <v>157</v>
      </c>
      <c r="T23" s="207">
        <v>761</v>
      </c>
      <c r="U23" s="207">
        <v>500</v>
      </c>
      <c r="V23" s="214">
        <v>1418</v>
      </c>
      <c r="W23" s="207">
        <v>500</v>
      </c>
      <c r="X23" s="207">
        <v>1188</v>
      </c>
      <c r="Y23" s="207">
        <v>762</v>
      </c>
      <c r="Z23" s="214">
        <v>2450</v>
      </c>
      <c r="AA23" s="207">
        <v>1095</v>
      </c>
      <c r="AB23" s="207">
        <v>1679</v>
      </c>
      <c r="AC23" s="207">
        <v>1025</v>
      </c>
      <c r="AD23" s="214">
        <v>3799</v>
      </c>
      <c r="AE23" s="207">
        <v>982</v>
      </c>
      <c r="AF23" s="207">
        <v>1104</v>
      </c>
      <c r="AG23" s="207">
        <v>1613</v>
      </c>
      <c r="AH23" s="214">
        <v>3699</v>
      </c>
      <c r="AI23" s="207">
        <v>327</v>
      </c>
      <c r="AJ23" s="207">
        <v>555</v>
      </c>
      <c r="AK23" s="207">
        <v>1417</v>
      </c>
      <c r="AL23" s="214">
        <v>2299</v>
      </c>
      <c r="AM23" s="207">
        <v>202</v>
      </c>
      <c r="AN23" s="207">
        <v>382</v>
      </c>
      <c r="AO23" s="207">
        <v>857</v>
      </c>
      <c r="AP23" s="214">
        <v>1441</v>
      </c>
      <c r="AQ23" s="207">
        <v>189</v>
      </c>
      <c r="AR23" s="207">
        <v>415</v>
      </c>
      <c r="AS23" s="207">
        <v>779</v>
      </c>
      <c r="AT23" s="214">
        <v>1383</v>
      </c>
      <c r="AU23" s="207">
        <v>139</v>
      </c>
      <c r="AV23" s="207">
        <v>360</v>
      </c>
      <c r="AW23" s="207">
        <v>791</v>
      </c>
      <c r="AX23" s="214">
        <v>1290</v>
      </c>
      <c r="AY23" s="207">
        <v>150</v>
      </c>
      <c r="AZ23" s="207">
        <v>287</v>
      </c>
      <c r="BA23" s="207">
        <v>707</v>
      </c>
      <c r="BB23" s="214">
        <v>1144</v>
      </c>
      <c r="BC23" s="207">
        <v>169</v>
      </c>
      <c r="BD23" s="207">
        <v>341</v>
      </c>
      <c r="BE23" s="207">
        <v>817</v>
      </c>
      <c r="BF23" s="214">
        <v>1327</v>
      </c>
      <c r="BG23" s="207">
        <v>145</v>
      </c>
      <c r="BH23" s="207">
        <v>295</v>
      </c>
      <c r="BI23" s="207">
        <v>798</v>
      </c>
      <c r="BJ23" s="214">
        <v>1238</v>
      </c>
      <c r="BK23" s="207">
        <v>120</v>
      </c>
      <c r="BL23" s="207">
        <v>323</v>
      </c>
      <c r="BM23" s="207">
        <v>672</v>
      </c>
      <c r="BN23" s="214">
        <v>1115</v>
      </c>
      <c r="BO23" s="219">
        <v>92</v>
      </c>
      <c r="BP23" s="207">
        <v>253</v>
      </c>
      <c r="BQ23" s="207">
        <v>509</v>
      </c>
      <c r="BR23" s="214">
        <v>854</v>
      </c>
      <c r="BS23" s="207">
        <v>386</v>
      </c>
      <c r="BT23" s="207">
        <v>423</v>
      </c>
      <c r="BU23" s="207">
        <v>587</v>
      </c>
      <c r="BV23" s="214">
        <v>1396</v>
      </c>
      <c r="BW23" s="207">
        <v>156</v>
      </c>
      <c r="BX23" s="207">
        <v>370</v>
      </c>
      <c r="BY23" s="207">
        <v>525</v>
      </c>
      <c r="BZ23" s="214">
        <v>928</v>
      </c>
      <c r="CA23" s="207">
        <v>43</v>
      </c>
      <c r="CB23" s="207">
        <v>154</v>
      </c>
      <c r="CC23" s="207">
        <v>472</v>
      </c>
      <c r="CD23" s="214">
        <v>669</v>
      </c>
      <c r="CE23" s="207">
        <v>121</v>
      </c>
      <c r="CF23" s="207">
        <v>231</v>
      </c>
      <c r="CG23" s="207">
        <v>509</v>
      </c>
      <c r="CH23" s="214">
        <v>861</v>
      </c>
      <c r="CI23" s="207">
        <v>395</v>
      </c>
      <c r="CJ23" s="207">
        <v>421</v>
      </c>
      <c r="CK23" s="207">
        <v>480</v>
      </c>
      <c r="CL23" s="214">
        <v>1296</v>
      </c>
    </row>
    <row r="26" spans="2:90" x14ac:dyDescent="0.25">
      <c r="B26" s="66" t="s">
        <v>139</v>
      </c>
    </row>
  </sheetData>
  <mergeCells count="22">
    <mergeCell ref="BW9:BZ9"/>
    <mergeCell ref="CA9:CD9"/>
    <mergeCell ref="CE9:CH9"/>
    <mergeCell ref="CI9:CL9"/>
    <mergeCell ref="AY9:BB9"/>
    <mergeCell ref="BC9:BF9"/>
    <mergeCell ref="BG9:BJ9"/>
    <mergeCell ref="BK9:BN9"/>
    <mergeCell ref="BO9:BR9"/>
    <mergeCell ref="BS9:BV9"/>
    <mergeCell ref="AU9:AX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H19" sqref="H19"/>
    </sheetView>
  </sheetViews>
  <sheetFormatPr defaultRowHeight="15" x14ac:dyDescent="0.25"/>
  <cols>
    <col min="1" max="1" width="1.42578125" style="1" customWidth="1"/>
    <col min="2" max="2" width="20" customWidth="1"/>
    <col min="3" max="3" width="10.7109375" customWidth="1"/>
    <col min="4" max="4" width="6.5703125" customWidth="1"/>
    <col min="5" max="5" width="9" customWidth="1"/>
    <col min="6" max="6" width="7.42578125" bestFit="1" customWidth="1"/>
    <col min="216" max="216" width="3.7109375" customWidth="1"/>
    <col min="217" max="217" width="12.42578125" customWidth="1"/>
    <col min="230" max="230" width="9.85546875" bestFit="1" customWidth="1"/>
    <col min="232" max="233" width="9.85546875" bestFit="1" customWidth="1"/>
    <col min="472" max="472" width="3.7109375" customWidth="1"/>
    <col min="473" max="473" width="12.42578125" customWidth="1"/>
    <col min="486" max="486" width="9.85546875" bestFit="1" customWidth="1"/>
    <col min="488" max="489" width="9.85546875" bestFit="1" customWidth="1"/>
    <col min="728" max="728" width="3.7109375" customWidth="1"/>
    <col min="729" max="729" width="12.42578125" customWidth="1"/>
    <col min="742" max="742" width="9.85546875" bestFit="1" customWidth="1"/>
    <col min="744" max="745" width="9.85546875" bestFit="1" customWidth="1"/>
    <col min="984" max="984" width="3.7109375" customWidth="1"/>
    <col min="985" max="985" width="12.42578125" customWidth="1"/>
    <col min="998" max="998" width="9.85546875" bestFit="1" customWidth="1"/>
    <col min="1000" max="1001" width="9.85546875" bestFit="1" customWidth="1"/>
    <col min="1240" max="1240" width="3.7109375" customWidth="1"/>
    <col min="1241" max="1241" width="12.42578125" customWidth="1"/>
    <col min="1254" max="1254" width="9.85546875" bestFit="1" customWidth="1"/>
    <col min="1256" max="1257" width="9.85546875" bestFit="1" customWidth="1"/>
    <col min="1496" max="1496" width="3.7109375" customWidth="1"/>
    <col min="1497" max="1497" width="12.42578125" customWidth="1"/>
    <col min="1510" max="1510" width="9.85546875" bestFit="1" customWidth="1"/>
    <col min="1512" max="1513" width="9.85546875" bestFit="1" customWidth="1"/>
    <col min="1752" max="1752" width="3.7109375" customWidth="1"/>
    <col min="1753" max="1753" width="12.42578125" customWidth="1"/>
    <col min="1766" max="1766" width="9.85546875" bestFit="1" customWidth="1"/>
    <col min="1768" max="1769" width="9.85546875" bestFit="1" customWidth="1"/>
    <col min="2008" max="2008" width="3.7109375" customWidth="1"/>
    <col min="2009" max="2009" width="12.42578125" customWidth="1"/>
    <col min="2022" max="2022" width="9.85546875" bestFit="1" customWidth="1"/>
    <col min="2024" max="2025" width="9.85546875" bestFit="1" customWidth="1"/>
    <col min="2264" max="2264" width="3.7109375" customWidth="1"/>
    <col min="2265" max="2265" width="12.42578125" customWidth="1"/>
    <col min="2278" max="2278" width="9.85546875" bestFit="1" customWidth="1"/>
    <col min="2280" max="2281" width="9.85546875" bestFit="1" customWidth="1"/>
    <col min="2520" max="2520" width="3.7109375" customWidth="1"/>
    <col min="2521" max="2521" width="12.42578125" customWidth="1"/>
    <col min="2534" max="2534" width="9.85546875" bestFit="1" customWidth="1"/>
    <col min="2536" max="2537" width="9.85546875" bestFit="1" customWidth="1"/>
    <col min="2776" max="2776" width="3.7109375" customWidth="1"/>
    <col min="2777" max="2777" width="12.42578125" customWidth="1"/>
    <col min="2790" max="2790" width="9.85546875" bestFit="1" customWidth="1"/>
    <col min="2792" max="2793" width="9.85546875" bestFit="1" customWidth="1"/>
    <col min="3032" max="3032" width="3.7109375" customWidth="1"/>
    <col min="3033" max="3033" width="12.42578125" customWidth="1"/>
    <col min="3046" max="3046" width="9.85546875" bestFit="1" customWidth="1"/>
    <col min="3048" max="3049" width="9.85546875" bestFit="1" customWidth="1"/>
    <col min="3288" max="3288" width="3.7109375" customWidth="1"/>
    <col min="3289" max="3289" width="12.42578125" customWidth="1"/>
    <col min="3302" max="3302" width="9.85546875" bestFit="1" customWidth="1"/>
    <col min="3304" max="3305" width="9.85546875" bestFit="1" customWidth="1"/>
    <col min="3544" max="3544" width="3.7109375" customWidth="1"/>
    <col min="3545" max="3545" width="12.42578125" customWidth="1"/>
    <col min="3558" max="3558" width="9.85546875" bestFit="1" customWidth="1"/>
    <col min="3560" max="3561" width="9.85546875" bestFit="1" customWidth="1"/>
    <col min="3800" max="3800" width="3.7109375" customWidth="1"/>
    <col min="3801" max="3801" width="12.42578125" customWidth="1"/>
    <col min="3814" max="3814" width="9.85546875" bestFit="1" customWidth="1"/>
    <col min="3816" max="3817" width="9.85546875" bestFit="1" customWidth="1"/>
    <col min="4056" max="4056" width="3.7109375" customWidth="1"/>
    <col min="4057" max="4057" width="12.42578125" customWidth="1"/>
    <col min="4070" max="4070" width="9.85546875" bestFit="1" customWidth="1"/>
    <col min="4072" max="4073" width="9.85546875" bestFit="1" customWidth="1"/>
    <col min="4312" max="4312" width="3.7109375" customWidth="1"/>
    <col min="4313" max="4313" width="12.42578125" customWidth="1"/>
    <col min="4326" max="4326" width="9.85546875" bestFit="1" customWidth="1"/>
    <col min="4328" max="4329" width="9.85546875" bestFit="1" customWidth="1"/>
    <col min="4568" max="4568" width="3.7109375" customWidth="1"/>
    <col min="4569" max="4569" width="12.42578125" customWidth="1"/>
    <col min="4582" max="4582" width="9.85546875" bestFit="1" customWidth="1"/>
    <col min="4584" max="4585" width="9.85546875" bestFit="1" customWidth="1"/>
    <col min="4824" max="4824" width="3.7109375" customWidth="1"/>
    <col min="4825" max="4825" width="12.42578125" customWidth="1"/>
    <col min="4838" max="4838" width="9.85546875" bestFit="1" customWidth="1"/>
    <col min="4840" max="4841" width="9.85546875" bestFit="1" customWidth="1"/>
    <col min="5080" max="5080" width="3.7109375" customWidth="1"/>
    <col min="5081" max="5081" width="12.42578125" customWidth="1"/>
    <col min="5094" max="5094" width="9.85546875" bestFit="1" customWidth="1"/>
    <col min="5096" max="5097" width="9.85546875" bestFit="1" customWidth="1"/>
    <col min="5336" max="5336" width="3.7109375" customWidth="1"/>
    <col min="5337" max="5337" width="12.42578125" customWidth="1"/>
    <col min="5350" max="5350" width="9.85546875" bestFit="1" customWidth="1"/>
    <col min="5352" max="5353" width="9.85546875" bestFit="1" customWidth="1"/>
    <col min="5592" max="5592" width="3.7109375" customWidth="1"/>
    <col min="5593" max="5593" width="12.42578125" customWidth="1"/>
    <col min="5606" max="5606" width="9.85546875" bestFit="1" customWidth="1"/>
    <col min="5608" max="5609" width="9.85546875" bestFit="1" customWidth="1"/>
    <col min="5848" max="5848" width="3.7109375" customWidth="1"/>
    <col min="5849" max="5849" width="12.42578125" customWidth="1"/>
    <col min="5862" max="5862" width="9.85546875" bestFit="1" customWidth="1"/>
    <col min="5864" max="5865" width="9.85546875" bestFit="1" customWidth="1"/>
    <col min="6104" max="6104" width="3.7109375" customWidth="1"/>
    <col min="6105" max="6105" width="12.42578125" customWidth="1"/>
    <col min="6118" max="6118" width="9.85546875" bestFit="1" customWidth="1"/>
    <col min="6120" max="6121" width="9.85546875" bestFit="1" customWidth="1"/>
    <col min="6360" max="6360" width="3.7109375" customWidth="1"/>
    <col min="6361" max="6361" width="12.42578125" customWidth="1"/>
    <col min="6374" max="6374" width="9.85546875" bestFit="1" customWidth="1"/>
    <col min="6376" max="6377" width="9.85546875" bestFit="1" customWidth="1"/>
    <col min="6616" max="6616" width="3.7109375" customWidth="1"/>
    <col min="6617" max="6617" width="12.42578125" customWidth="1"/>
    <col min="6630" max="6630" width="9.85546875" bestFit="1" customWidth="1"/>
    <col min="6632" max="6633" width="9.85546875" bestFit="1" customWidth="1"/>
    <col min="6872" max="6872" width="3.7109375" customWidth="1"/>
    <col min="6873" max="6873" width="12.42578125" customWidth="1"/>
    <col min="6886" max="6886" width="9.85546875" bestFit="1" customWidth="1"/>
    <col min="6888" max="6889" width="9.85546875" bestFit="1" customWidth="1"/>
    <col min="7128" max="7128" width="3.7109375" customWidth="1"/>
    <col min="7129" max="7129" width="12.42578125" customWidth="1"/>
    <col min="7142" max="7142" width="9.85546875" bestFit="1" customWidth="1"/>
    <col min="7144" max="7145" width="9.85546875" bestFit="1" customWidth="1"/>
    <col min="7384" max="7384" width="3.7109375" customWidth="1"/>
    <col min="7385" max="7385" width="12.42578125" customWidth="1"/>
    <col min="7398" max="7398" width="9.85546875" bestFit="1" customWidth="1"/>
    <col min="7400" max="7401" width="9.85546875" bestFit="1" customWidth="1"/>
    <col min="7640" max="7640" width="3.7109375" customWidth="1"/>
    <col min="7641" max="7641" width="12.42578125" customWidth="1"/>
    <col min="7654" max="7654" width="9.85546875" bestFit="1" customWidth="1"/>
    <col min="7656" max="7657" width="9.85546875" bestFit="1" customWidth="1"/>
    <col min="7896" max="7896" width="3.7109375" customWidth="1"/>
    <col min="7897" max="7897" width="12.42578125" customWidth="1"/>
    <col min="7910" max="7910" width="9.85546875" bestFit="1" customWidth="1"/>
    <col min="7912" max="7913" width="9.85546875" bestFit="1" customWidth="1"/>
    <col min="8152" max="8152" width="3.7109375" customWidth="1"/>
    <col min="8153" max="8153" width="12.42578125" customWidth="1"/>
    <col min="8166" max="8166" width="9.85546875" bestFit="1" customWidth="1"/>
    <col min="8168" max="8169" width="9.85546875" bestFit="1" customWidth="1"/>
    <col min="8408" max="8408" width="3.7109375" customWidth="1"/>
    <col min="8409" max="8409" width="12.42578125" customWidth="1"/>
    <col min="8422" max="8422" width="9.85546875" bestFit="1" customWidth="1"/>
    <col min="8424" max="8425" width="9.85546875" bestFit="1" customWidth="1"/>
    <col min="8664" max="8664" width="3.7109375" customWidth="1"/>
    <col min="8665" max="8665" width="12.42578125" customWidth="1"/>
    <col min="8678" max="8678" width="9.85546875" bestFit="1" customWidth="1"/>
    <col min="8680" max="8681" width="9.85546875" bestFit="1" customWidth="1"/>
    <col min="8920" max="8920" width="3.7109375" customWidth="1"/>
    <col min="8921" max="8921" width="12.42578125" customWidth="1"/>
    <col min="8934" max="8934" width="9.85546875" bestFit="1" customWidth="1"/>
    <col min="8936" max="8937" width="9.85546875" bestFit="1" customWidth="1"/>
    <col min="9176" max="9176" width="3.7109375" customWidth="1"/>
    <col min="9177" max="9177" width="12.42578125" customWidth="1"/>
    <col min="9190" max="9190" width="9.85546875" bestFit="1" customWidth="1"/>
    <col min="9192" max="9193" width="9.85546875" bestFit="1" customWidth="1"/>
    <col min="9432" max="9432" width="3.7109375" customWidth="1"/>
    <col min="9433" max="9433" width="12.42578125" customWidth="1"/>
    <col min="9446" max="9446" width="9.85546875" bestFit="1" customWidth="1"/>
    <col min="9448" max="9449" width="9.85546875" bestFit="1" customWidth="1"/>
    <col min="9688" max="9688" width="3.7109375" customWidth="1"/>
    <col min="9689" max="9689" width="12.42578125" customWidth="1"/>
    <col min="9702" max="9702" width="9.85546875" bestFit="1" customWidth="1"/>
    <col min="9704" max="9705" width="9.85546875" bestFit="1" customWidth="1"/>
    <col min="9944" max="9944" width="3.7109375" customWidth="1"/>
    <col min="9945" max="9945" width="12.42578125" customWidth="1"/>
    <col min="9958" max="9958" width="9.85546875" bestFit="1" customWidth="1"/>
    <col min="9960" max="9961" width="9.85546875" bestFit="1" customWidth="1"/>
    <col min="10200" max="10200" width="3.7109375" customWidth="1"/>
    <col min="10201" max="10201" width="12.42578125" customWidth="1"/>
    <col min="10214" max="10214" width="9.85546875" bestFit="1" customWidth="1"/>
    <col min="10216" max="10217" width="9.85546875" bestFit="1" customWidth="1"/>
    <col min="10456" max="10456" width="3.7109375" customWidth="1"/>
    <col min="10457" max="10457" width="12.42578125" customWidth="1"/>
    <col min="10470" max="10470" width="9.85546875" bestFit="1" customWidth="1"/>
    <col min="10472" max="10473" width="9.85546875" bestFit="1" customWidth="1"/>
    <col min="10712" max="10712" width="3.7109375" customWidth="1"/>
    <col min="10713" max="10713" width="12.42578125" customWidth="1"/>
    <col min="10726" max="10726" width="9.85546875" bestFit="1" customWidth="1"/>
    <col min="10728" max="10729" width="9.85546875" bestFit="1" customWidth="1"/>
    <col min="10968" max="10968" width="3.7109375" customWidth="1"/>
    <col min="10969" max="10969" width="12.42578125" customWidth="1"/>
    <col min="10982" max="10982" width="9.85546875" bestFit="1" customWidth="1"/>
    <col min="10984" max="10985" width="9.85546875" bestFit="1" customWidth="1"/>
    <col min="11224" max="11224" width="3.7109375" customWidth="1"/>
    <col min="11225" max="11225" width="12.42578125" customWidth="1"/>
    <col min="11238" max="11238" width="9.85546875" bestFit="1" customWidth="1"/>
    <col min="11240" max="11241" width="9.85546875" bestFit="1" customWidth="1"/>
    <col min="11480" max="11480" width="3.7109375" customWidth="1"/>
    <col min="11481" max="11481" width="12.42578125" customWidth="1"/>
    <col min="11494" max="11494" width="9.85546875" bestFit="1" customWidth="1"/>
    <col min="11496" max="11497" width="9.85546875" bestFit="1" customWidth="1"/>
    <col min="11736" max="11736" width="3.7109375" customWidth="1"/>
    <col min="11737" max="11737" width="12.42578125" customWidth="1"/>
    <col min="11750" max="11750" width="9.85546875" bestFit="1" customWidth="1"/>
    <col min="11752" max="11753" width="9.85546875" bestFit="1" customWidth="1"/>
    <col min="11992" max="11992" width="3.7109375" customWidth="1"/>
    <col min="11993" max="11993" width="12.42578125" customWidth="1"/>
    <col min="12006" max="12006" width="9.85546875" bestFit="1" customWidth="1"/>
    <col min="12008" max="12009" width="9.85546875" bestFit="1" customWidth="1"/>
    <col min="12248" max="12248" width="3.7109375" customWidth="1"/>
    <col min="12249" max="12249" width="12.42578125" customWidth="1"/>
    <col min="12262" max="12262" width="9.85546875" bestFit="1" customWidth="1"/>
    <col min="12264" max="12265" width="9.85546875" bestFit="1" customWidth="1"/>
    <col min="12504" max="12504" width="3.7109375" customWidth="1"/>
    <col min="12505" max="12505" width="12.42578125" customWidth="1"/>
    <col min="12518" max="12518" width="9.85546875" bestFit="1" customWidth="1"/>
    <col min="12520" max="12521" width="9.85546875" bestFit="1" customWidth="1"/>
    <col min="12760" max="12760" width="3.7109375" customWidth="1"/>
    <col min="12761" max="12761" width="12.42578125" customWidth="1"/>
    <col min="12774" max="12774" width="9.85546875" bestFit="1" customWidth="1"/>
    <col min="12776" max="12777" width="9.85546875" bestFit="1" customWidth="1"/>
    <col min="13016" max="13016" width="3.7109375" customWidth="1"/>
    <col min="13017" max="13017" width="12.42578125" customWidth="1"/>
    <col min="13030" max="13030" width="9.85546875" bestFit="1" customWidth="1"/>
    <col min="13032" max="13033" width="9.85546875" bestFit="1" customWidth="1"/>
    <col min="13272" max="13272" width="3.7109375" customWidth="1"/>
    <col min="13273" max="13273" width="12.42578125" customWidth="1"/>
    <col min="13286" max="13286" width="9.85546875" bestFit="1" customWidth="1"/>
    <col min="13288" max="13289" width="9.85546875" bestFit="1" customWidth="1"/>
    <col min="13528" max="13528" width="3.7109375" customWidth="1"/>
    <col min="13529" max="13529" width="12.42578125" customWidth="1"/>
    <col min="13542" max="13542" width="9.85546875" bestFit="1" customWidth="1"/>
    <col min="13544" max="13545" width="9.85546875" bestFit="1" customWidth="1"/>
    <col min="13784" max="13784" width="3.7109375" customWidth="1"/>
    <col min="13785" max="13785" width="12.42578125" customWidth="1"/>
    <col min="13798" max="13798" width="9.85546875" bestFit="1" customWidth="1"/>
    <col min="13800" max="13801" width="9.85546875" bestFit="1" customWidth="1"/>
    <col min="14040" max="14040" width="3.7109375" customWidth="1"/>
    <col min="14041" max="14041" width="12.42578125" customWidth="1"/>
    <col min="14054" max="14054" width="9.85546875" bestFit="1" customWidth="1"/>
    <col min="14056" max="14057" width="9.85546875" bestFit="1" customWidth="1"/>
    <col min="14296" max="14296" width="3.7109375" customWidth="1"/>
    <col min="14297" max="14297" width="12.42578125" customWidth="1"/>
    <col min="14310" max="14310" width="9.85546875" bestFit="1" customWidth="1"/>
    <col min="14312" max="14313" width="9.85546875" bestFit="1" customWidth="1"/>
    <col min="14552" max="14552" width="3.7109375" customWidth="1"/>
    <col min="14553" max="14553" width="12.42578125" customWidth="1"/>
    <col min="14566" max="14566" width="9.85546875" bestFit="1" customWidth="1"/>
    <col min="14568" max="14569" width="9.85546875" bestFit="1" customWidth="1"/>
    <col min="14808" max="14808" width="3.7109375" customWidth="1"/>
    <col min="14809" max="14809" width="12.42578125" customWidth="1"/>
    <col min="14822" max="14822" width="9.85546875" bestFit="1" customWidth="1"/>
    <col min="14824" max="14825" width="9.85546875" bestFit="1" customWidth="1"/>
    <col min="15064" max="15064" width="3.7109375" customWidth="1"/>
    <col min="15065" max="15065" width="12.42578125" customWidth="1"/>
    <col min="15078" max="15078" width="9.85546875" bestFit="1" customWidth="1"/>
    <col min="15080" max="15081" width="9.85546875" bestFit="1" customWidth="1"/>
    <col min="15320" max="15320" width="3.7109375" customWidth="1"/>
    <col min="15321" max="15321" width="12.42578125" customWidth="1"/>
    <col min="15334" max="15334" width="9.85546875" bestFit="1" customWidth="1"/>
    <col min="15336" max="15337" width="9.85546875" bestFit="1" customWidth="1"/>
    <col min="15576" max="15576" width="3.7109375" customWidth="1"/>
    <col min="15577" max="15577" width="12.42578125" customWidth="1"/>
    <col min="15590" max="15590" width="9.85546875" bestFit="1" customWidth="1"/>
    <col min="15592" max="15593" width="9.85546875" bestFit="1" customWidth="1"/>
    <col min="15832" max="15832" width="3.7109375" customWidth="1"/>
    <col min="15833" max="15833" width="12.42578125" customWidth="1"/>
    <col min="15846" max="15846" width="9.85546875" bestFit="1" customWidth="1"/>
    <col min="15848" max="15849" width="9.85546875" bestFit="1" customWidth="1"/>
    <col min="16088" max="16088" width="3.7109375" customWidth="1"/>
    <col min="16089" max="16089" width="12.42578125" customWidth="1"/>
    <col min="16102" max="16102" width="9.85546875" bestFit="1" customWidth="1"/>
    <col min="16104" max="16105" width="9.85546875" bestFit="1" customWidth="1"/>
  </cols>
  <sheetData>
    <row r="1" spans="1:6" x14ac:dyDescent="0.25">
      <c r="C1" s="12"/>
      <c r="D1" s="12"/>
      <c r="E1" s="12"/>
      <c r="F1" s="12"/>
    </row>
    <row r="2" spans="1:6" x14ac:dyDescent="0.25">
      <c r="B2" s="15" t="s">
        <v>242</v>
      </c>
      <c r="C2" s="45"/>
      <c r="D2" s="45"/>
      <c r="E2" s="45"/>
      <c r="F2" s="45"/>
    </row>
    <row r="3" spans="1:6" x14ac:dyDescent="0.25">
      <c r="B3" s="15"/>
      <c r="C3" s="2"/>
      <c r="D3" s="2"/>
      <c r="E3" s="2"/>
      <c r="F3" s="2"/>
    </row>
    <row r="4" spans="1:6" x14ac:dyDescent="0.25">
      <c r="A4" s="2"/>
      <c r="B4" s="15" t="s">
        <v>140</v>
      </c>
      <c r="C4" s="45"/>
      <c r="D4" s="45"/>
      <c r="E4" s="45"/>
      <c r="F4" s="45"/>
    </row>
    <row r="5" spans="1:6" x14ac:dyDescent="0.25">
      <c r="A5" s="2"/>
      <c r="B5" s="15" t="s">
        <v>183</v>
      </c>
      <c r="C5" s="45"/>
      <c r="D5" s="45"/>
      <c r="E5" s="45"/>
      <c r="F5" s="45"/>
    </row>
    <row r="6" spans="1:6" x14ac:dyDescent="0.25">
      <c r="A6" s="2"/>
      <c r="B6" s="15" t="s">
        <v>241</v>
      </c>
    </row>
    <row r="7" spans="1:6" x14ac:dyDescent="0.25">
      <c r="B7" s="15" t="s">
        <v>98</v>
      </c>
    </row>
    <row r="9" spans="1:6" x14ac:dyDescent="0.25">
      <c r="B9" s="233" t="s">
        <v>172</v>
      </c>
      <c r="C9" s="270">
        <v>2023</v>
      </c>
      <c r="D9" s="270"/>
      <c r="E9" s="270"/>
      <c r="F9" s="286"/>
    </row>
    <row r="10" spans="1:6" s="239" customFormat="1" x14ac:dyDescent="0.2">
      <c r="A10" s="1"/>
      <c r="B10" s="234" t="s">
        <v>185</v>
      </c>
      <c r="C10" s="235" t="s">
        <v>202</v>
      </c>
      <c r="D10" s="235" t="s">
        <v>203</v>
      </c>
      <c r="E10" s="235" t="s">
        <v>204</v>
      </c>
      <c r="F10" s="236" t="s">
        <v>90</v>
      </c>
    </row>
    <row r="11" spans="1:6" x14ac:dyDescent="0.25">
      <c r="B11" s="51" t="s">
        <v>186</v>
      </c>
      <c r="C11" s="160">
        <v>19</v>
      </c>
      <c r="D11" s="160">
        <v>37</v>
      </c>
      <c r="E11" s="160">
        <v>34</v>
      </c>
      <c r="F11" s="210">
        <v>90</v>
      </c>
    </row>
    <row r="12" spans="1:6" x14ac:dyDescent="0.25">
      <c r="B12" s="51" t="s">
        <v>187</v>
      </c>
      <c r="C12" s="166">
        <v>20</v>
      </c>
      <c r="D12" s="166">
        <v>34</v>
      </c>
      <c r="E12" s="166">
        <v>32</v>
      </c>
      <c r="F12" s="212">
        <v>86</v>
      </c>
    </row>
    <row r="13" spans="1:6" x14ac:dyDescent="0.25">
      <c r="B13" s="51" t="s">
        <v>188</v>
      </c>
      <c r="C13" s="166">
        <v>19</v>
      </c>
      <c r="D13" s="166">
        <v>59</v>
      </c>
      <c r="E13" s="166">
        <v>51</v>
      </c>
      <c r="F13" s="212">
        <v>129</v>
      </c>
    </row>
    <row r="14" spans="1:6" x14ac:dyDescent="0.25">
      <c r="B14" s="51" t="s">
        <v>189</v>
      </c>
      <c r="C14" s="166">
        <v>26</v>
      </c>
      <c r="D14" s="166">
        <v>20</v>
      </c>
      <c r="E14" s="166">
        <v>37</v>
      </c>
      <c r="F14" s="212">
        <v>83</v>
      </c>
    </row>
    <row r="15" spans="1:6" x14ac:dyDescent="0.25">
      <c r="B15" s="51" t="s">
        <v>190</v>
      </c>
      <c r="C15" s="166">
        <v>43</v>
      </c>
      <c r="D15" s="166">
        <v>53</v>
      </c>
      <c r="E15" s="166">
        <v>38</v>
      </c>
      <c r="F15" s="212">
        <v>134</v>
      </c>
    </row>
    <row r="16" spans="1:6" x14ac:dyDescent="0.25">
      <c r="B16" s="51" t="s">
        <v>191</v>
      </c>
      <c r="C16" s="166">
        <v>14</v>
      </c>
      <c r="D16" s="166">
        <v>61</v>
      </c>
      <c r="E16" s="166">
        <v>48</v>
      </c>
      <c r="F16" s="212">
        <v>123</v>
      </c>
    </row>
    <row r="17" spans="2:6" x14ac:dyDescent="0.25">
      <c r="B17" s="51" t="s">
        <v>192</v>
      </c>
      <c r="C17" s="166">
        <v>7</v>
      </c>
      <c r="D17" s="166">
        <v>25</v>
      </c>
      <c r="E17" s="166">
        <v>48</v>
      </c>
      <c r="F17" s="212">
        <v>80</v>
      </c>
    </row>
    <row r="18" spans="2:6" x14ac:dyDescent="0.25">
      <c r="B18" s="51" t="s">
        <v>193</v>
      </c>
      <c r="C18" s="166">
        <v>34</v>
      </c>
      <c r="D18" s="166">
        <v>54</v>
      </c>
      <c r="E18" s="166">
        <v>50</v>
      </c>
      <c r="F18" s="212">
        <v>138</v>
      </c>
    </row>
    <row r="19" spans="2:6" x14ac:dyDescent="0.25">
      <c r="B19" s="51" t="s">
        <v>194</v>
      </c>
      <c r="C19" s="166">
        <v>22</v>
      </c>
      <c r="D19" s="166">
        <v>44</v>
      </c>
      <c r="E19" s="166">
        <v>37</v>
      </c>
      <c r="F19" s="212">
        <v>103</v>
      </c>
    </row>
    <row r="20" spans="2:6" x14ac:dyDescent="0.25">
      <c r="B20" s="51" t="s">
        <v>195</v>
      </c>
      <c r="C20" s="166">
        <v>2</v>
      </c>
      <c r="D20" s="166">
        <v>25</v>
      </c>
      <c r="E20" s="166">
        <v>25</v>
      </c>
      <c r="F20" s="212">
        <v>52</v>
      </c>
    </row>
    <row r="21" spans="2:6" x14ac:dyDescent="0.25">
      <c r="B21" s="51" t="s">
        <v>196</v>
      </c>
      <c r="C21" s="166">
        <v>42</v>
      </c>
      <c r="D21" s="166">
        <v>62</v>
      </c>
      <c r="E21" s="166">
        <v>70</v>
      </c>
      <c r="F21" s="212">
        <v>174</v>
      </c>
    </row>
    <row r="22" spans="2:6" x14ac:dyDescent="0.25">
      <c r="B22" s="51" t="s">
        <v>197</v>
      </c>
      <c r="C22" s="166">
        <v>29</v>
      </c>
      <c r="D22" s="166">
        <v>22</v>
      </c>
      <c r="E22" s="166">
        <v>40</v>
      </c>
      <c r="F22" s="212">
        <v>91</v>
      </c>
    </row>
    <row r="23" spans="2:6" ht="15.75" thickBot="1" x14ac:dyDescent="0.3">
      <c r="B23" s="213" t="s">
        <v>90</v>
      </c>
      <c r="C23" s="207">
        <v>277</v>
      </c>
      <c r="D23" s="207">
        <v>496</v>
      </c>
      <c r="E23" s="207">
        <v>510</v>
      </c>
      <c r="F23" s="214">
        <v>1283</v>
      </c>
    </row>
    <row r="26" spans="2:6" x14ac:dyDescent="0.25">
      <c r="B26" s="66" t="s">
        <v>139</v>
      </c>
    </row>
  </sheetData>
  <mergeCells count="1">
    <mergeCell ref="C9:F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18" sqref="H18"/>
    </sheetView>
  </sheetViews>
  <sheetFormatPr defaultRowHeight="15" x14ac:dyDescent="0.25"/>
  <cols>
    <col min="1" max="1" width="1.42578125" style="1" customWidth="1"/>
    <col min="2" max="2" width="27.5703125" customWidth="1"/>
    <col min="3" max="3" width="7.7109375" customWidth="1"/>
    <col min="4" max="4" width="7.85546875" bestFit="1" customWidth="1"/>
    <col min="5" max="5" width="8.140625" customWidth="1"/>
    <col min="6" max="6" width="9" customWidth="1"/>
    <col min="234" max="234" width="2.42578125" customWidth="1"/>
    <col min="235" max="235" width="20.7109375" customWidth="1"/>
    <col min="243" max="243" width="8.28515625" customWidth="1"/>
    <col min="248" max="248" width="9.140625" customWidth="1"/>
    <col min="249" max="252" width="9.85546875" bestFit="1" customWidth="1"/>
    <col min="253" max="254" width="9.85546875" customWidth="1"/>
    <col min="255" max="255" width="9.42578125" bestFit="1" customWidth="1"/>
    <col min="256" max="256" width="12.7109375" bestFit="1" customWidth="1"/>
    <col min="257" max="257" width="12.7109375" customWidth="1"/>
    <col min="258" max="258" width="11.7109375" customWidth="1"/>
    <col min="261" max="261" width="23.42578125" customWidth="1"/>
    <col min="262" max="262" width="14.7109375" customWidth="1"/>
    <col min="490" max="490" width="2.42578125" customWidth="1"/>
    <col min="491" max="491" width="20.7109375" customWidth="1"/>
    <col min="499" max="499" width="8.28515625" customWidth="1"/>
    <col min="504" max="504" width="9.140625" customWidth="1"/>
    <col min="505" max="508" width="9.85546875" bestFit="1" customWidth="1"/>
    <col min="509" max="510" width="9.85546875" customWidth="1"/>
    <col min="511" max="511" width="9.42578125" bestFit="1" customWidth="1"/>
    <col min="512" max="512" width="12.7109375" bestFit="1" customWidth="1"/>
    <col min="513" max="513" width="12.7109375" customWidth="1"/>
    <col min="514" max="514" width="11.7109375" customWidth="1"/>
    <col min="517" max="517" width="23.42578125" customWidth="1"/>
    <col min="518" max="518" width="14.7109375" customWidth="1"/>
    <col min="746" max="746" width="2.42578125" customWidth="1"/>
    <col min="747" max="747" width="20.7109375" customWidth="1"/>
    <col min="755" max="755" width="8.28515625" customWidth="1"/>
    <col min="760" max="760" width="9.140625" customWidth="1"/>
    <col min="761" max="764" width="9.85546875" bestFit="1" customWidth="1"/>
    <col min="765" max="766" width="9.85546875" customWidth="1"/>
    <col min="767" max="767" width="9.42578125" bestFit="1" customWidth="1"/>
    <col min="768" max="768" width="12.7109375" bestFit="1" customWidth="1"/>
    <col min="769" max="769" width="12.7109375" customWidth="1"/>
    <col min="770" max="770" width="11.7109375" customWidth="1"/>
    <col min="773" max="773" width="23.42578125" customWidth="1"/>
    <col min="774" max="774" width="14.7109375" customWidth="1"/>
    <col min="1002" max="1002" width="2.42578125" customWidth="1"/>
    <col min="1003" max="1003" width="20.7109375" customWidth="1"/>
    <col min="1011" max="1011" width="8.28515625" customWidth="1"/>
    <col min="1016" max="1016" width="9.140625" customWidth="1"/>
    <col min="1017" max="1020" width="9.85546875" bestFit="1" customWidth="1"/>
    <col min="1021" max="1022" width="9.85546875" customWidth="1"/>
    <col min="1023" max="1023" width="9.42578125" bestFit="1" customWidth="1"/>
    <col min="1024" max="1024" width="12.7109375" bestFit="1" customWidth="1"/>
    <col min="1025" max="1025" width="12.7109375" customWidth="1"/>
    <col min="1026" max="1026" width="11.7109375" customWidth="1"/>
    <col min="1029" max="1029" width="23.42578125" customWidth="1"/>
    <col min="1030" max="1030" width="14.7109375" customWidth="1"/>
    <col min="1258" max="1258" width="2.42578125" customWidth="1"/>
    <col min="1259" max="1259" width="20.7109375" customWidth="1"/>
    <col min="1267" max="1267" width="8.28515625" customWidth="1"/>
    <col min="1272" max="1272" width="9.140625" customWidth="1"/>
    <col min="1273" max="1276" width="9.85546875" bestFit="1" customWidth="1"/>
    <col min="1277" max="1278" width="9.85546875" customWidth="1"/>
    <col min="1279" max="1279" width="9.42578125" bestFit="1" customWidth="1"/>
    <col min="1280" max="1280" width="12.7109375" bestFit="1" customWidth="1"/>
    <col min="1281" max="1281" width="12.7109375" customWidth="1"/>
    <col min="1282" max="1282" width="11.7109375" customWidth="1"/>
    <col min="1285" max="1285" width="23.42578125" customWidth="1"/>
    <col min="1286" max="1286" width="14.7109375" customWidth="1"/>
    <col min="1514" max="1514" width="2.42578125" customWidth="1"/>
    <col min="1515" max="1515" width="20.7109375" customWidth="1"/>
    <col min="1523" max="1523" width="8.28515625" customWidth="1"/>
    <col min="1528" max="1528" width="9.140625" customWidth="1"/>
    <col min="1529" max="1532" width="9.85546875" bestFit="1" customWidth="1"/>
    <col min="1533" max="1534" width="9.85546875" customWidth="1"/>
    <col min="1535" max="1535" width="9.42578125" bestFit="1" customWidth="1"/>
    <col min="1536" max="1536" width="12.7109375" bestFit="1" customWidth="1"/>
    <col min="1537" max="1537" width="12.7109375" customWidth="1"/>
    <col min="1538" max="1538" width="11.7109375" customWidth="1"/>
    <col min="1541" max="1541" width="23.42578125" customWidth="1"/>
    <col min="1542" max="1542" width="14.7109375" customWidth="1"/>
    <col min="1770" max="1770" width="2.42578125" customWidth="1"/>
    <col min="1771" max="1771" width="20.7109375" customWidth="1"/>
    <col min="1779" max="1779" width="8.28515625" customWidth="1"/>
    <col min="1784" max="1784" width="9.140625" customWidth="1"/>
    <col min="1785" max="1788" width="9.85546875" bestFit="1" customWidth="1"/>
    <col min="1789" max="1790" width="9.85546875" customWidth="1"/>
    <col min="1791" max="1791" width="9.42578125" bestFit="1" customWidth="1"/>
    <col min="1792" max="1792" width="12.7109375" bestFit="1" customWidth="1"/>
    <col min="1793" max="1793" width="12.7109375" customWidth="1"/>
    <col min="1794" max="1794" width="11.7109375" customWidth="1"/>
    <col min="1797" max="1797" width="23.42578125" customWidth="1"/>
    <col min="1798" max="1798" width="14.7109375" customWidth="1"/>
    <col min="2026" max="2026" width="2.42578125" customWidth="1"/>
    <col min="2027" max="2027" width="20.7109375" customWidth="1"/>
    <col min="2035" max="2035" width="8.28515625" customWidth="1"/>
    <col min="2040" max="2040" width="9.140625" customWidth="1"/>
    <col min="2041" max="2044" width="9.85546875" bestFit="1" customWidth="1"/>
    <col min="2045" max="2046" width="9.85546875" customWidth="1"/>
    <col min="2047" max="2047" width="9.42578125" bestFit="1" customWidth="1"/>
    <col min="2048" max="2048" width="12.7109375" bestFit="1" customWidth="1"/>
    <col min="2049" max="2049" width="12.7109375" customWidth="1"/>
    <col min="2050" max="2050" width="11.7109375" customWidth="1"/>
    <col min="2053" max="2053" width="23.42578125" customWidth="1"/>
    <col min="2054" max="2054" width="14.7109375" customWidth="1"/>
    <col min="2282" max="2282" width="2.42578125" customWidth="1"/>
    <col min="2283" max="2283" width="20.7109375" customWidth="1"/>
    <col min="2291" max="2291" width="8.28515625" customWidth="1"/>
    <col min="2296" max="2296" width="9.140625" customWidth="1"/>
    <col min="2297" max="2300" width="9.85546875" bestFit="1" customWidth="1"/>
    <col min="2301" max="2302" width="9.85546875" customWidth="1"/>
    <col min="2303" max="2303" width="9.42578125" bestFit="1" customWidth="1"/>
    <col min="2304" max="2304" width="12.7109375" bestFit="1" customWidth="1"/>
    <col min="2305" max="2305" width="12.7109375" customWidth="1"/>
    <col min="2306" max="2306" width="11.7109375" customWidth="1"/>
    <col min="2309" max="2309" width="23.42578125" customWidth="1"/>
    <col min="2310" max="2310" width="14.7109375" customWidth="1"/>
    <col min="2538" max="2538" width="2.42578125" customWidth="1"/>
    <col min="2539" max="2539" width="20.7109375" customWidth="1"/>
    <col min="2547" max="2547" width="8.28515625" customWidth="1"/>
    <col min="2552" max="2552" width="9.140625" customWidth="1"/>
    <col min="2553" max="2556" width="9.85546875" bestFit="1" customWidth="1"/>
    <col min="2557" max="2558" width="9.85546875" customWidth="1"/>
    <col min="2559" max="2559" width="9.42578125" bestFit="1" customWidth="1"/>
    <col min="2560" max="2560" width="12.7109375" bestFit="1" customWidth="1"/>
    <col min="2561" max="2561" width="12.7109375" customWidth="1"/>
    <col min="2562" max="2562" width="11.7109375" customWidth="1"/>
    <col min="2565" max="2565" width="23.42578125" customWidth="1"/>
    <col min="2566" max="2566" width="14.7109375" customWidth="1"/>
    <col min="2794" max="2794" width="2.42578125" customWidth="1"/>
    <col min="2795" max="2795" width="20.7109375" customWidth="1"/>
    <col min="2803" max="2803" width="8.28515625" customWidth="1"/>
    <col min="2808" max="2808" width="9.140625" customWidth="1"/>
    <col min="2809" max="2812" width="9.85546875" bestFit="1" customWidth="1"/>
    <col min="2813" max="2814" width="9.85546875" customWidth="1"/>
    <col min="2815" max="2815" width="9.42578125" bestFit="1" customWidth="1"/>
    <col min="2816" max="2816" width="12.7109375" bestFit="1" customWidth="1"/>
    <col min="2817" max="2817" width="12.7109375" customWidth="1"/>
    <col min="2818" max="2818" width="11.7109375" customWidth="1"/>
    <col min="2821" max="2821" width="23.42578125" customWidth="1"/>
    <col min="2822" max="2822" width="14.7109375" customWidth="1"/>
    <col min="3050" max="3050" width="2.42578125" customWidth="1"/>
    <col min="3051" max="3051" width="20.7109375" customWidth="1"/>
    <col min="3059" max="3059" width="8.28515625" customWidth="1"/>
    <col min="3064" max="3064" width="9.140625" customWidth="1"/>
    <col min="3065" max="3068" width="9.85546875" bestFit="1" customWidth="1"/>
    <col min="3069" max="3070" width="9.85546875" customWidth="1"/>
    <col min="3071" max="3071" width="9.42578125" bestFit="1" customWidth="1"/>
    <col min="3072" max="3072" width="12.7109375" bestFit="1" customWidth="1"/>
    <col min="3073" max="3073" width="12.7109375" customWidth="1"/>
    <col min="3074" max="3074" width="11.7109375" customWidth="1"/>
    <col min="3077" max="3077" width="23.42578125" customWidth="1"/>
    <col min="3078" max="3078" width="14.7109375" customWidth="1"/>
    <col min="3306" max="3306" width="2.42578125" customWidth="1"/>
    <col min="3307" max="3307" width="20.7109375" customWidth="1"/>
    <col min="3315" max="3315" width="8.28515625" customWidth="1"/>
    <col min="3320" max="3320" width="9.140625" customWidth="1"/>
    <col min="3321" max="3324" width="9.85546875" bestFit="1" customWidth="1"/>
    <col min="3325" max="3326" width="9.85546875" customWidth="1"/>
    <col min="3327" max="3327" width="9.42578125" bestFit="1" customWidth="1"/>
    <col min="3328" max="3328" width="12.7109375" bestFit="1" customWidth="1"/>
    <col min="3329" max="3329" width="12.7109375" customWidth="1"/>
    <col min="3330" max="3330" width="11.7109375" customWidth="1"/>
    <col min="3333" max="3333" width="23.42578125" customWidth="1"/>
    <col min="3334" max="3334" width="14.7109375" customWidth="1"/>
    <col min="3562" max="3562" width="2.42578125" customWidth="1"/>
    <col min="3563" max="3563" width="20.7109375" customWidth="1"/>
    <col min="3571" max="3571" width="8.28515625" customWidth="1"/>
    <col min="3576" max="3576" width="9.140625" customWidth="1"/>
    <col min="3577" max="3580" width="9.85546875" bestFit="1" customWidth="1"/>
    <col min="3581" max="3582" width="9.85546875" customWidth="1"/>
    <col min="3583" max="3583" width="9.42578125" bestFit="1" customWidth="1"/>
    <col min="3584" max="3584" width="12.7109375" bestFit="1" customWidth="1"/>
    <col min="3585" max="3585" width="12.7109375" customWidth="1"/>
    <col min="3586" max="3586" width="11.7109375" customWidth="1"/>
    <col min="3589" max="3589" width="23.42578125" customWidth="1"/>
    <col min="3590" max="3590" width="14.7109375" customWidth="1"/>
    <col min="3818" max="3818" width="2.42578125" customWidth="1"/>
    <col min="3819" max="3819" width="20.7109375" customWidth="1"/>
    <col min="3827" max="3827" width="8.28515625" customWidth="1"/>
    <col min="3832" max="3832" width="9.140625" customWidth="1"/>
    <col min="3833" max="3836" width="9.85546875" bestFit="1" customWidth="1"/>
    <col min="3837" max="3838" width="9.85546875" customWidth="1"/>
    <col min="3839" max="3839" width="9.42578125" bestFit="1" customWidth="1"/>
    <col min="3840" max="3840" width="12.7109375" bestFit="1" customWidth="1"/>
    <col min="3841" max="3841" width="12.7109375" customWidth="1"/>
    <col min="3842" max="3842" width="11.7109375" customWidth="1"/>
    <col min="3845" max="3845" width="23.42578125" customWidth="1"/>
    <col min="3846" max="3846" width="14.7109375" customWidth="1"/>
    <col min="4074" max="4074" width="2.42578125" customWidth="1"/>
    <col min="4075" max="4075" width="20.7109375" customWidth="1"/>
    <col min="4083" max="4083" width="8.28515625" customWidth="1"/>
    <col min="4088" max="4088" width="9.140625" customWidth="1"/>
    <col min="4089" max="4092" width="9.85546875" bestFit="1" customWidth="1"/>
    <col min="4093" max="4094" width="9.85546875" customWidth="1"/>
    <col min="4095" max="4095" width="9.42578125" bestFit="1" customWidth="1"/>
    <col min="4096" max="4096" width="12.7109375" bestFit="1" customWidth="1"/>
    <col min="4097" max="4097" width="12.7109375" customWidth="1"/>
    <col min="4098" max="4098" width="11.7109375" customWidth="1"/>
    <col min="4101" max="4101" width="23.42578125" customWidth="1"/>
    <col min="4102" max="4102" width="14.7109375" customWidth="1"/>
    <col min="4330" max="4330" width="2.42578125" customWidth="1"/>
    <col min="4331" max="4331" width="20.7109375" customWidth="1"/>
    <col min="4339" max="4339" width="8.28515625" customWidth="1"/>
    <col min="4344" max="4344" width="9.140625" customWidth="1"/>
    <col min="4345" max="4348" width="9.85546875" bestFit="1" customWidth="1"/>
    <col min="4349" max="4350" width="9.85546875" customWidth="1"/>
    <col min="4351" max="4351" width="9.42578125" bestFit="1" customWidth="1"/>
    <col min="4352" max="4352" width="12.7109375" bestFit="1" customWidth="1"/>
    <col min="4353" max="4353" width="12.7109375" customWidth="1"/>
    <col min="4354" max="4354" width="11.7109375" customWidth="1"/>
    <col min="4357" max="4357" width="23.42578125" customWidth="1"/>
    <col min="4358" max="4358" width="14.7109375" customWidth="1"/>
    <col min="4586" max="4586" width="2.42578125" customWidth="1"/>
    <col min="4587" max="4587" width="20.7109375" customWidth="1"/>
    <col min="4595" max="4595" width="8.28515625" customWidth="1"/>
    <col min="4600" max="4600" width="9.140625" customWidth="1"/>
    <col min="4601" max="4604" width="9.85546875" bestFit="1" customWidth="1"/>
    <col min="4605" max="4606" width="9.85546875" customWidth="1"/>
    <col min="4607" max="4607" width="9.42578125" bestFit="1" customWidth="1"/>
    <col min="4608" max="4608" width="12.7109375" bestFit="1" customWidth="1"/>
    <col min="4609" max="4609" width="12.7109375" customWidth="1"/>
    <col min="4610" max="4610" width="11.7109375" customWidth="1"/>
    <col min="4613" max="4613" width="23.42578125" customWidth="1"/>
    <col min="4614" max="4614" width="14.7109375" customWidth="1"/>
    <col min="4842" max="4842" width="2.42578125" customWidth="1"/>
    <col min="4843" max="4843" width="20.7109375" customWidth="1"/>
    <col min="4851" max="4851" width="8.28515625" customWidth="1"/>
    <col min="4856" max="4856" width="9.140625" customWidth="1"/>
    <col min="4857" max="4860" width="9.85546875" bestFit="1" customWidth="1"/>
    <col min="4861" max="4862" width="9.85546875" customWidth="1"/>
    <col min="4863" max="4863" width="9.42578125" bestFit="1" customWidth="1"/>
    <col min="4864" max="4864" width="12.7109375" bestFit="1" customWidth="1"/>
    <col min="4865" max="4865" width="12.7109375" customWidth="1"/>
    <col min="4866" max="4866" width="11.7109375" customWidth="1"/>
    <col min="4869" max="4869" width="23.42578125" customWidth="1"/>
    <col min="4870" max="4870" width="14.7109375" customWidth="1"/>
    <col min="5098" max="5098" width="2.42578125" customWidth="1"/>
    <col min="5099" max="5099" width="20.7109375" customWidth="1"/>
    <col min="5107" max="5107" width="8.28515625" customWidth="1"/>
    <col min="5112" max="5112" width="9.140625" customWidth="1"/>
    <col min="5113" max="5116" width="9.85546875" bestFit="1" customWidth="1"/>
    <col min="5117" max="5118" width="9.85546875" customWidth="1"/>
    <col min="5119" max="5119" width="9.42578125" bestFit="1" customWidth="1"/>
    <col min="5120" max="5120" width="12.7109375" bestFit="1" customWidth="1"/>
    <col min="5121" max="5121" width="12.7109375" customWidth="1"/>
    <col min="5122" max="5122" width="11.7109375" customWidth="1"/>
    <col min="5125" max="5125" width="23.42578125" customWidth="1"/>
    <col min="5126" max="5126" width="14.7109375" customWidth="1"/>
    <col min="5354" max="5354" width="2.42578125" customWidth="1"/>
    <col min="5355" max="5355" width="20.7109375" customWidth="1"/>
    <col min="5363" max="5363" width="8.28515625" customWidth="1"/>
    <col min="5368" max="5368" width="9.140625" customWidth="1"/>
    <col min="5369" max="5372" width="9.85546875" bestFit="1" customWidth="1"/>
    <col min="5373" max="5374" width="9.85546875" customWidth="1"/>
    <col min="5375" max="5375" width="9.42578125" bestFit="1" customWidth="1"/>
    <col min="5376" max="5376" width="12.7109375" bestFit="1" customWidth="1"/>
    <col min="5377" max="5377" width="12.7109375" customWidth="1"/>
    <col min="5378" max="5378" width="11.7109375" customWidth="1"/>
    <col min="5381" max="5381" width="23.42578125" customWidth="1"/>
    <col min="5382" max="5382" width="14.7109375" customWidth="1"/>
    <col min="5610" max="5610" width="2.42578125" customWidth="1"/>
    <col min="5611" max="5611" width="20.7109375" customWidth="1"/>
    <col min="5619" max="5619" width="8.28515625" customWidth="1"/>
    <col min="5624" max="5624" width="9.140625" customWidth="1"/>
    <col min="5625" max="5628" width="9.85546875" bestFit="1" customWidth="1"/>
    <col min="5629" max="5630" width="9.85546875" customWidth="1"/>
    <col min="5631" max="5631" width="9.42578125" bestFit="1" customWidth="1"/>
    <col min="5632" max="5632" width="12.7109375" bestFit="1" customWidth="1"/>
    <col min="5633" max="5633" width="12.7109375" customWidth="1"/>
    <col min="5634" max="5634" width="11.7109375" customWidth="1"/>
    <col min="5637" max="5637" width="23.42578125" customWidth="1"/>
    <col min="5638" max="5638" width="14.7109375" customWidth="1"/>
    <col min="5866" max="5866" width="2.42578125" customWidth="1"/>
    <col min="5867" max="5867" width="20.7109375" customWidth="1"/>
    <col min="5875" max="5875" width="8.28515625" customWidth="1"/>
    <col min="5880" max="5880" width="9.140625" customWidth="1"/>
    <col min="5881" max="5884" width="9.85546875" bestFit="1" customWidth="1"/>
    <col min="5885" max="5886" width="9.85546875" customWidth="1"/>
    <col min="5887" max="5887" width="9.42578125" bestFit="1" customWidth="1"/>
    <col min="5888" max="5888" width="12.7109375" bestFit="1" customWidth="1"/>
    <col min="5889" max="5889" width="12.7109375" customWidth="1"/>
    <col min="5890" max="5890" width="11.7109375" customWidth="1"/>
    <col min="5893" max="5893" width="23.42578125" customWidth="1"/>
    <col min="5894" max="5894" width="14.7109375" customWidth="1"/>
    <col min="6122" max="6122" width="2.42578125" customWidth="1"/>
    <col min="6123" max="6123" width="20.7109375" customWidth="1"/>
    <col min="6131" max="6131" width="8.28515625" customWidth="1"/>
    <col min="6136" max="6136" width="9.140625" customWidth="1"/>
    <col min="6137" max="6140" width="9.85546875" bestFit="1" customWidth="1"/>
    <col min="6141" max="6142" width="9.85546875" customWidth="1"/>
    <col min="6143" max="6143" width="9.42578125" bestFit="1" customWidth="1"/>
    <col min="6144" max="6144" width="12.7109375" bestFit="1" customWidth="1"/>
    <col min="6145" max="6145" width="12.7109375" customWidth="1"/>
    <col min="6146" max="6146" width="11.7109375" customWidth="1"/>
    <col min="6149" max="6149" width="23.42578125" customWidth="1"/>
    <col min="6150" max="6150" width="14.7109375" customWidth="1"/>
    <col min="6378" max="6378" width="2.42578125" customWidth="1"/>
    <col min="6379" max="6379" width="20.7109375" customWidth="1"/>
    <col min="6387" max="6387" width="8.28515625" customWidth="1"/>
    <col min="6392" max="6392" width="9.140625" customWidth="1"/>
    <col min="6393" max="6396" width="9.85546875" bestFit="1" customWidth="1"/>
    <col min="6397" max="6398" width="9.85546875" customWidth="1"/>
    <col min="6399" max="6399" width="9.42578125" bestFit="1" customWidth="1"/>
    <col min="6400" max="6400" width="12.7109375" bestFit="1" customWidth="1"/>
    <col min="6401" max="6401" width="12.7109375" customWidth="1"/>
    <col min="6402" max="6402" width="11.7109375" customWidth="1"/>
    <col min="6405" max="6405" width="23.42578125" customWidth="1"/>
    <col min="6406" max="6406" width="14.7109375" customWidth="1"/>
    <col min="6634" max="6634" width="2.42578125" customWidth="1"/>
    <col min="6635" max="6635" width="20.7109375" customWidth="1"/>
    <col min="6643" max="6643" width="8.28515625" customWidth="1"/>
    <col min="6648" max="6648" width="9.140625" customWidth="1"/>
    <col min="6649" max="6652" width="9.85546875" bestFit="1" customWidth="1"/>
    <col min="6653" max="6654" width="9.85546875" customWidth="1"/>
    <col min="6655" max="6655" width="9.42578125" bestFit="1" customWidth="1"/>
    <col min="6656" max="6656" width="12.7109375" bestFit="1" customWidth="1"/>
    <col min="6657" max="6657" width="12.7109375" customWidth="1"/>
    <col min="6658" max="6658" width="11.7109375" customWidth="1"/>
    <col min="6661" max="6661" width="23.42578125" customWidth="1"/>
    <col min="6662" max="6662" width="14.7109375" customWidth="1"/>
    <col min="6890" max="6890" width="2.42578125" customWidth="1"/>
    <col min="6891" max="6891" width="20.7109375" customWidth="1"/>
    <col min="6899" max="6899" width="8.28515625" customWidth="1"/>
    <col min="6904" max="6904" width="9.140625" customWidth="1"/>
    <col min="6905" max="6908" width="9.85546875" bestFit="1" customWidth="1"/>
    <col min="6909" max="6910" width="9.85546875" customWidth="1"/>
    <col min="6911" max="6911" width="9.42578125" bestFit="1" customWidth="1"/>
    <col min="6912" max="6912" width="12.7109375" bestFit="1" customWidth="1"/>
    <col min="6913" max="6913" width="12.7109375" customWidth="1"/>
    <col min="6914" max="6914" width="11.7109375" customWidth="1"/>
    <col min="6917" max="6917" width="23.42578125" customWidth="1"/>
    <col min="6918" max="6918" width="14.7109375" customWidth="1"/>
    <col min="7146" max="7146" width="2.42578125" customWidth="1"/>
    <col min="7147" max="7147" width="20.7109375" customWidth="1"/>
    <col min="7155" max="7155" width="8.28515625" customWidth="1"/>
    <col min="7160" max="7160" width="9.140625" customWidth="1"/>
    <col min="7161" max="7164" width="9.85546875" bestFit="1" customWidth="1"/>
    <col min="7165" max="7166" width="9.85546875" customWidth="1"/>
    <col min="7167" max="7167" width="9.42578125" bestFit="1" customWidth="1"/>
    <col min="7168" max="7168" width="12.7109375" bestFit="1" customWidth="1"/>
    <col min="7169" max="7169" width="12.7109375" customWidth="1"/>
    <col min="7170" max="7170" width="11.7109375" customWidth="1"/>
    <col min="7173" max="7173" width="23.42578125" customWidth="1"/>
    <col min="7174" max="7174" width="14.7109375" customWidth="1"/>
    <col min="7402" max="7402" width="2.42578125" customWidth="1"/>
    <col min="7403" max="7403" width="20.7109375" customWidth="1"/>
    <col min="7411" max="7411" width="8.28515625" customWidth="1"/>
    <col min="7416" max="7416" width="9.140625" customWidth="1"/>
    <col min="7417" max="7420" width="9.85546875" bestFit="1" customWidth="1"/>
    <col min="7421" max="7422" width="9.85546875" customWidth="1"/>
    <col min="7423" max="7423" width="9.42578125" bestFit="1" customWidth="1"/>
    <col min="7424" max="7424" width="12.7109375" bestFit="1" customWidth="1"/>
    <col min="7425" max="7425" width="12.7109375" customWidth="1"/>
    <col min="7426" max="7426" width="11.7109375" customWidth="1"/>
    <col min="7429" max="7429" width="23.42578125" customWidth="1"/>
    <col min="7430" max="7430" width="14.7109375" customWidth="1"/>
    <col min="7658" max="7658" width="2.42578125" customWidth="1"/>
    <col min="7659" max="7659" width="20.7109375" customWidth="1"/>
    <col min="7667" max="7667" width="8.28515625" customWidth="1"/>
    <col min="7672" max="7672" width="9.140625" customWidth="1"/>
    <col min="7673" max="7676" width="9.85546875" bestFit="1" customWidth="1"/>
    <col min="7677" max="7678" width="9.85546875" customWidth="1"/>
    <col min="7679" max="7679" width="9.42578125" bestFit="1" customWidth="1"/>
    <col min="7680" max="7680" width="12.7109375" bestFit="1" customWidth="1"/>
    <col min="7681" max="7681" width="12.7109375" customWidth="1"/>
    <col min="7682" max="7682" width="11.7109375" customWidth="1"/>
    <col min="7685" max="7685" width="23.42578125" customWidth="1"/>
    <col min="7686" max="7686" width="14.7109375" customWidth="1"/>
    <col min="7914" max="7914" width="2.42578125" customWidth="1"/>
    <col min="7915" max="7915" width="20.7109375" customWidth="1"/>
    <col min="7923" max="7923" width="8.28515625" customWidth="1"/>
    <col min="7928" max="7928" width="9.140625" customWidth="1"/>
    <col min="7929" max="7932" width="9.85546875" bestFit="1" customWidth="1"/>
    <col min="7933" max="7934" width="9.85546875" customWidth="1"/>
    <col min="7935" max="7935" width="9.42578125" bestFit="1" customWidth="1"/>
    <col min="7936" max="7936" width="12.7109375" bestFit="1" customWidth="1"/>
    <col min="7937" max="7937" width="12.7109375" customWidth="1"/>
    <col min="7938" max="7938" width="11.7109375" customWidth="1"/>
    <col min="7941" max="7941" width="23.42578125" customWidth="1"/>
    <col min="7942" max="7942" width="14.7109375" customWidth="1"/>
    <col min="8170" max="8170" width="2.42578125" customWidth="1"/>
    <col min="8171" max="8171" width="20.7109375" customWidth="1"/>
    <col min="8179" max="8179" width="8.28515625" customWidth="1"/>
    <col min="8184" max="8184" width="9.140625" customWidth="1"/>
    <col min="8185" max="8188" width="9.85546875" bestFit="1" customWidth="1"/>
    <col min="8189" max="8190" width="9.85546875" customWidth="1"/>
    <col min="8191" max="8191" width="9.42578125" bestFit="1" customWidth="1"/>
    <col min="8192" max="8192" width="12.7109375" bestFit="1" customWidth="1"/>
    <col min="8193" max="8193" width="12.7109375" customWidth="1"/>
    <col min="8194" max="8194" width="11.7109375" customWidth="1"/>
    <col min="8197" max="8197" width="23.42578125" customWidth="1"/>
    <col min="8198" max="8198" width="14.7109375" customWidth="1"/>
    <col min="8426" max="8426" width="2.42578125" customWidth="1"/>
    <col min="8427" max="8427" width="20.7109375" customWidth="1"/>
    <col min="8435" max="8435" width="8.28515625" customWidth="1"/>
    <col min="8440" max="8440" width="9.140625" customWidth="1"/>
    <col min="8441" max="8444" width="9.85546875" bestFit="1" customWidth="1"/>
    <col min="8445" max="8446" width="9.85546875" customWidth="1"/>
    <col min="8447" max="8447" width="9.42578125" bestFit="1" customWidth="1"/>
    <col min="8448" max="8448" width="12.7109375" bestFit="1" customWidth="1"/>
    <col min="8449" max="8449" width="12.7109375" customWidth="1"/>
    <col min="8450" max="8450" width="11.7109375" customWidth="1"/>
    <col min="8453" max="8453" width="23.42578125" customWidth="1"/>
    <col min="8454" max="8454" width="14.7109375" customWidth="1"/>
    <col min="8682" max="8682" width="2.42578125" customWidth="1"/>
    <col min="8683" max="8683" width="20.7109375" customWidth="1"/>
    <col min="8691" max="8691" width="8.28515625" customWidth="1"/>
    <col min="8696" max="8696" width="9.140625" customWidth="1"/>
    <col min="8697" max="8700" width="9.85546875" bestFit="1" customWidth="1"/>
    <col min="8701" max="8702" width="9.85546875" customWidth="1"/>
    <col min="8703" max="8703" width="9.42578125" bestFit="1" customWidth="1"/>
    <col min="8704" max="8704" width="12.7109375" bestFit="1" customWidth="1"/>
    <col min="8705" max="8705" width="12.7109375" customWidth="1"/>
    <col min="8706" max="8706" width="11.7109375" customWidth="1"/>
    <col min="8709" max="8709" width="23.42578125" customWidth="1"/>
    <col min="8710" max="8710" width="14.7109375" customWidth="1"/>
    <col min="8938" max="8938" width="2.42578125" customWidth="1"/>
    <col min="8939" max="8939" width="20.7109375" customWidth="1"/>
    <col min="8947" max="8947" width="8.28515625" customWidth="1"/>
    <col min="8952" max="8952" width="9.140625" customWidth="1"/>
    <col min="8953" max="8956" width="9.85546875" bestFit="1" customWidth="1"/>
    <col min="8957" max="8958" width="9.85546875" customWidth="1"/>
    <col min="8959" max="8959" width="9.42578125" bestFit="1" customWidth="1"/>
    <col min="8960" max="8960" width="12.7109375" bestFit="1" customWidth="1"/>
    <col min="8961" max="8961" width="12.7109375" customWidth="1"/>
    <col min="8962" max="8962" width="11.7109375" customWidth="1"/>
    <col min="8965" max="8965" width="23.42578125" customWidth="1"/>
    <col min="8966" max="8966" width="14.7109375" customWidth="1"/>
    <col min="9194" max="9194" width="2.42578125" customWidth="1"/>
    <col min="9195" max="9195" width="20.7109375" customWidth="1"/>
    <col min="9203" max="9203" width="8.28515625" customWidth="1"/>
    <col min="9208" max="9208" width="9.140625" customWidth="1"/>
    <col min="9209" max="9212" width="9.85546875" bestFit="1" customWidth="1"/>
    <col min="9213" max="9214" width="9.85546875" customWidth="1"/>
    <col min="9215" max="9215" width="9.42578125" bestFit="1" customWidth="1"/>
    <col min="9216" max="9216" width="12.7109375" bestFit="1" customWidth="1"/>
    <col min="9217" max="9217" width="12.7109375" customWidth="1"/>
    <col min="9218" max="9218" width="11.7109375" customWidth="1"/>
    <col min="9221" max="9221" width="23.42578125" customWidth="1"/>
    <col min="9222" max="9222" width="14.7109375" customWidth="1"/>
    <col min="9450" max="9450" width="2.42578125" customWidth="1"/>
    <col min="9451" max="9451" width="20.7109375" customWidth="1"/>
    <col min="9459" max="9459" width="8.28515625" customWidth="1"/>
    <col min="9464" max="9464" width="9.140625" customWidth="1"/>
    <col min="9465" max="9468" width="9.85546875" bestFit="1" customWidth="1"/>
    <col min="9469" max="9470" width="9.85546875" customWidth="1"/>
    <col min="9471" max="9471" width="9.42578125" bestFit="1" customWidth="1"/>
    <col min="9472" max="9472" width="12.7109375" bestFit="1" customWidth="1"/>
    <col min="9473" max="9473" width="12.7109375" customWidth="1"/>
    <col min="9474" max="9474" width="11.7109375" customWidth="1"/>
    <col min="9477" max="9477" width="23.42578125" customWidth="1"/>
    <col min="9478" max="9478" width="14.7109375" customWidth="1"/>
    <col min="9706" max="9706" width="2.42578125" customWidth="1"/>
    <col min="9707" max="9707" width="20.7109375" customWidth="1"/>
    <col min="9715" max="9715" width="8.28515625" customWidth="1"/>
    <col min="9720" max="9720" width="9.140625" customWidth="1"/>
    <col min="9721" max="9724" width="9.85546875" bestFit="1" customWidth="1"/>
    <col min="9725" max="9726" width="9.85546875" customWidth="1"/>
    <col min="9727" max="9727" width="9.42578125" bestFit="1" customWidth="1"/>
    <col min="9728" max="9728" width="12.7109375" bestFit="1" customWidth="1"/>
    <col min="9729" max="9729" width="12.7109375" customWidth="1"/>
    <col min="9730" max="9730" width="11.7109375" customWidth="1"/>
    <col min="9733" max="9733" width="23.42578125" customWidth="1"/>
    <col min="9734" max="9734" width="14.7109375" customWidth="1"/>
    <col min="9962" max="9962" width="2.42578125" customWidth="1"/>
    <col min="9963" max="9963" width="20.7109375" customWidth="1"/>
    <col min="9971" max="9971" width="8.28515625" customWidth="1"/>
    <col min="9976" max="9976" width="9.140625" customWidth="1"/>
    <col min="9977" max="9980" width="9.85546875" bestFit="1" customWidth="1"/>
    <col min="9981" max="9982" width="9.85546875" customWidth="1"/>
    <col min="9983" max="9983" width="9.42578125" bestFit="1" customWidth="1"/>
    <col min="9984" max="9984" width="12.7109375" bestFit="1" customWidth="1"/>
    <col min="9985" max="9985" width="12.7109375" customWidth="1"/>
    <col min="9986" max="9986" width="11.7109375" customWidth="1"/>
    <col min="9989" max="9989" width="23.42578125" customWidth="1"/>
    <col min="9990" max="9990" width="14.7109375" customWidth="1"/>
    <col min="10218" max="10218" width="2.42578125" customWidth="1"/>
    <col min="10219" max="10219" width="20.7109375" customWidth="1"/>
    <col min="10227" max="10227" width="8.28515625" customWidth="1"/>
    <col min="10232" max="10232" width="9.140625" customWidth="1"/>
    <col min="10233" max="10236" width="9.85546875" bestFit="1" customWidth="1"/>
    <col min="10237" max="10238" width="9.85546875" customWidth="1"/>
    <col min="10239" max="10239" width="9.42578125" bestFit="1" customWidth="1"/>
    <col min="10240" max="10240" width="12.7109375" bestFit="1" customWidth="1"/>
    <col min="10241" max="10241" width="12.7109375" customWidth="1"/>
    <col min="10242" max="10242" width="11.7109375" customWidth="1"/>
    <col min="10245" max="10245" width="23.42578125" customWidth="1"/>
    <col min="10246" max="10246" width="14.7109375" customWidth="1"/>
    <col min="10474" max="10474" width="2.42578125" customWidth="1"/>
    <col min="10475" max="10475" width="20.7109375" customWidth="1"/>
    <col min="10483" max="10483" width="8.28515625" customWidth="1"/>
    <col min="10488" max="10488" width="9.140625" customWidth="1"/>
    <col min="10489" max="10492" width="9.85546875" bestFit="1" customWidth="1"/>
    <col min="10493" max="10494" width="9.85546875" customWidth="1"/>
    <col min="10495" max="10495" width="9.42578125" bestFit="1" customWidth="1"/>
    <col min="10496" max="10496" width="12.7109375" bestFit="1" customWidth="1"/>
    <col min="10497" max="10497" width="12.7109375" customWidth="1"/>
    <col min="10498" max="10498" width="11.7109375" customWidth="1"/>
    <col min="10501" max="10501" width="23.42578125" customWidth="1"/>
    <col min="10502" max="10502" width="14.7109375" customWidth="1"/>
    <col min="10730" max="10730" width="2.42578125" customWidth="1"/>
    <col min="10731" max="10731" width="20.7109375" customWidth="1"/>
    <col min="10739" max="10739" width="8.28515625" customWidth="1"/>
    <col min="10744" max="10744" width="9.140625" customWidth="1"/>
    <col min="10745" max="10748" width="9.85546875" bestFit="1" customWidth="1"/>
    <col min="10749" max="10750" width="9.85546875" customWidth="1"/>
    <col min="10751" max="10751" width="9.42578125" bestFit="1" customWidth="1"/>
    <col min="10752" max="10752" width="12.7109375" bestFit="1" customWidth="1"/>
    <col min="10753" max="10753" width="12.7109375" customWidth="1"/>
    <col min="10754" max="10754" width="11.7109375" customWidth="1"/>
    <col min="10757" max="10757" width="23.42578125" customWidth="1"/>
    <col min="10758" max="10758" width="14.7109375" customWidth="1"/>
    <col min="10986" max="10986" width="2.42578125" customWidth="1"/>
    <col min="10987" max="10987" width="20.7109375" customWidth="1"/>
    <col min="10995" max="10995" width="8.28515625" customWidth="1"/>
    <col min="11000" max="11000" width="9.140625" customWidth="1"/>
    <col min="11001" max="11004" width="9.85546875" bestFit="1" customWidth="1"/>
    <col min="11005" max="11006" width="9.85546875" customWidth="1"/>
    <col min="11007" max="11007" width="9.42578125" bestFit="1" customWidth="1"/>
    <col min="11008" max="11008" width="12.7109375" bestFit="1" customWidth="1"/>
    <col min="11009" max="11009" width="12.7109375" customWidth="1"/>
    <col min="11010" max="11010" width="11.7109375" customWidth="1"/>
    <col min="11013" max="11013" width="23.42578125" customWidth="1"/>
    <col min="11014" max="11014" width="14.7109375" customWidth="1"/>
    <col min="11242" max="11242" width="2.42578125" customWidth="1"/>
    <col min="11243" max="11243" width="20.7109375" customWidth="1"/>
    <col min="11251" max="11251" width="8.28515625" customWidth="1"/>
    <col min="11256" max="11256" width="9.140625" customWidth="1"/>
    <col min="11257" max="11260" width="9.85546875" bestFit="1" customWidth="1"/>
    <col min="11261" max="11262" width="9.85546875" customWidth="1"/>
    <col min="11263" max="11263" width="9.42578125" bestFit="1" customWidth="1"/>
    <col min="11264" max="11264" width="12.7109375" bestFit="1" customWidth="1"/>
    <col min="11265" max="11265" width="12.7109375" customWidth="1"/>
    <col min="11266" max="11266" width="11.7109375" customWidth="1"/>
    <col min="11269" max="11269" width="23.42578125" customWidth="1"/>
    <col min="11270" max="11270" width="14.7109375" customWidth="1"/>
    <col min="11498" max="11498" width="2.42578125" customWidth="1"/>
    <col min="11499" max="11499" width="20.7109375" customWidth="1"/>
    <col min="11507" max="11507" width="8.28515625" customWidth="1"/>
    <col min="11512" max="11512" width="9.140625" customWidth="1"/>
    <col min="11513" max="11516" width="9.85546875" bestFit="1" customWidth="1"/>
    <col min="11517" max="11518" width="9.85546875" customWidth="1"/>
    <col min="11519" max="11519" width="9.42578125" bestFit="1" customWidth="1"/>
    <col min="11520" max="11520" width="12.7109375" bestFit="1" customWidth="1"/>
    <col min="11521" max="11521" width="12.7109375" customWidth="1"/>
    <col min="11522" max="11522" width="11.7109375" customWidth="1"/>
    <col min="11525" max="11525" width="23.42578125" customWidth="1"/>
    <col min="11526" max="11526" width="14.7109375" customWidth="1"/>
    <col min="11754" max="11754" width="2.42578125" customWidth="1"/>
    <col min="11755" max="11755" width="20.7109375" customWidth="1"/>
    <col min="11763" max="11763" width="8.28515625" customWidth="1"/>
    <col min="11768" max="11768" width="9.140625" customWidth="1"/>
    <col min="11769" max="11772" width="9.85546875" bestFit="1" customWidth="1"/>
    <col min="11773" max="11774" width="9.85546875" customWidth="1"/>
    <col min="11775" max="11775" width="9.42578125" bestFit="1" customWidth="1"/>
    <col min="11776" max="11776" width="12.7109375" bestFit="1" customWidth="1"/>
    <col min="11777" max="11777" width="12.7109375" customWidth="1"/>
    <col min="11778" max="11778" width="11.7109375" customWidth="1"/>
    <col min="11781" max="11781" width="23.42578125" customWidth="1"/>
    <col min="11782" max="11782" width="14.7109375" customWidth="1"/>
    <col min="12010" max="12010" width="2.42578125" customWidth="1"/>
    <col min="12011" max="12011" width="20.7109375" customWidth="1"/>
    <col min="12019" max="12019" width="8.28515625" customWidth="1"/>
    <col min="12024" max="12024" width="9.140625" customWidth="1"/>
    <col min="12025" max="12028" width="9.85546875" bestFit="1" customWidth="1"/>
    <col min="12029" max="12030" width="9.85546875" customWidth="1"/>
    <col min="12031" max="12031" width="9.42578125" bestFit="1" customWidth="1"/>
    <col min="12032" max="12032" width="12.7109375" bestFit="1" customWidth="1"/>
    <col min="12033" max="12033" width="12.7109375" customWidth="1"/>
    <col min="12034" max="12034" width="11.7109375" customWidth="1"/>
    <col min="12037" max="12037" width="23.42578125" customWidth="1"/>
    <col min="12038" max="12038" width="14.7109375" customWidth="1"/>
    <col min="12266" max="12266" width="2.42578125" customWidth="1"/>
    <col min="12267" max="12267" width="20.7109375" customWidth="1"/>
    <col min="12275" max="12275" width="8.28515625" customWidth="1"/>
    <col min="12280" max="12280" width="9.140625" customWidth="1"/>
    <col min="12281" max="12284" width="9.85546875" bestFit="1" customWidth="1"/>
    <col min="12285" max="12286" width="9.85546875" customWidth="1"/>
    <col min="12287" max="12287" width="9.42578125" bestFit="1" customWidth="1"/>
    <col min="12288" max="12288" width="12.7109375" bestFit="1" customWidth="1"/>
    <col min="12289" max="12289" width="12.7109375" customWidth="1"/>
    <col min="12290" max="12290" width="11.7109375" customWidth="1"/>
    <col min="12293" max="12293" width="23.42578125" customWidth="1"/>
    <col min="12294" max="12294" width="14.7109375" customWidth="1"/>
    <col min="12522" max="12522" width="2.42578125" customWidth="1"/>
    <col min="12523" max="12523" width="20.7109375" customWidth="1"/>
    <col min="12531" max="12531" width="8.28515625" customWidth="1"/>
    <col min="12536" max="12536" width="9.140625" customWidth="1"/>
    <col min="12537" max="12540" width="9.85546875" bestFit="1" customWidth="1"/>
    <col min="12541" max="12542" width="9.85546875" customWidth="1"/>
    <col min="12543" max="12543" width="9.42578125" bestFit="1" customWidth="1"/>
    <col min="12544" max="12544" width="12.7109375" bestFit="1" customWidth="1"/>
    <col min="12545" max="12545" width="12.7109375" customWidth="1"/>
    <col min="12546" max="12546" width="11.7109375" customWidth="1"/>
    <col min="12549" max="12549" width="23.42578125" customWidth="1"/>
    <col min="12550" max="12550" width="14.7109375" customWidth="1"/>
    <col min="12778" max="12778" width="2.42578125" customWidth="1"/>
    <col min="12779" max="12779" width="20.7109375" customWidth="1"/>
    <col min="12787" max="12787" width="8.28515625" customWidth="1"/>
    <col min="12792" max="12792" width="9.140625" customWidth="1"/>
    <col min="12793" max="12796" width="9.85546875" bestFit="1" customWidth="1"/>
    <col min="12797" max="12798" width="9.85546875" customWidth="1"/>
    <col min="12799" max="12799" width="9.42578125" bestFit="1" customWidth="1"/>
    <col min="12800" max="12800" width="12.7109375" bestFit="1" customWidth="1"/>
    <col min="12801" max="12801" width="12.7109375" customWidth="1"/>
    <col min="12802" max="12802" width="11.7109375" customWidth="1"/>
    <col min="12805" max="12805" width="23.42578125" customWidth="1"/>
    <col min="12806" max="12806" width="14.7109375" customWidth="1"/>
    <col min="13034" max="13034" width="2.42578125" customWidth="1"/>
    <col min="13035" max="13035" width="20.7109375" customWidth="1"/>
    <col min="13043" max="13043" width="8.28515625" customWidth="1"/>
    <col min="13048" max="13048" width="9.140625" customWidth="1"/>
    <col min="13049" max="13052" width="9.85546875" bestFit="1" customWidth="1"/>
    <col min="13053" max="13054" width="9.85546875" customWidth="1"/>
    <col min="13055" max="13055" width="9.42578125" bestFit="1" customWidth="1"/>
    <col min="13056" max="13056" width="12.7109375" bestFit="1" customWidth="1"/>
    <col min="13057" max="13057" width="12.7109375" customWidth="1"/>
    <col min="13058" max="13058" width="11.7109375" customWidth="1"/>
    <col min="13061" max="13061" width="23.42578125" customWidth="1"/>
    <col min="13062" max="13062" width="14.7109375" customWidth="1"/>
    <col min="13290" max="13290" width="2.42578125" customWidth="1"/>
    <col min="13291" max="13291" width="20.7109375" customWidth="1"/>
    <col min="13299" max="13299" width="8.28515625" customWidth="1"/>
    <col min="13304" max="13304" width="9.140625" customWidth="1"/>
    <col min="13305" max="13308" width="9.85546875" bestFit="1" customWidth="1"/>
    <col min="13309" max="13310" width="9.85546875" customWidth="1"/>
    <col min="13311" max="13311" width="9.42578125" bestFit="1" customWidth="1"/>
    <col min="13312" max="13312" width="12.7109375" bestFit="1" customWidth="1"/>
    <col min="13313" max="13313" width="12.7109375" customWidth="1"/>
    <col min="13314" max="13314" width="11.7109375" customWidth="1"/>
    <col min="13317" max="13317" width="23.42578125" customWidth="1"/>
    <col min="13318" max="13318" width="14.7109375" customWidth="1"/>
    <col min="13546" max="13546" width="2.42578125" customWidth="1"/>
    <col min="13547" max="13547" width="20.7109375" customWidth="1"/>
    <col min="13555" max="13555" width="8.28515625" customWidth="1"/>
    <col min="13560" max="13560" width="9.140625" customWidth="1"/>
    <col min="13561" max="13564" width="9.85546875" bestFit="1" customWidth="1"/>
    <col min="13565" max="13566" width="9.85546875" customWidth="1"/>
    <col min="13567" max="13567" width="9.42578125" bestFit="1" customWidth="1"/>
    <col min="13568" max="13568" width="12.7109375" bestFit="1" customWidth="1"/>
    <col min="13569" max="13569" width="12.7109375" customWidth="1"/>
    <col min="13570" max="13570" width="11.7109375" customWidth="1"/>
    <col min="13573" max="13573" width="23.42578125" customWidth="1"/>
    <col min="13574" max="13574" width="14.7109375" customWidth="1"/>
    <col min="13802" max="13802" width="2.42578125" customWidth="1"/>
    <col min="13803" max="13803" width="20.7109375" customWidth="1"/>
    <col min="13811" max="13811" width="8.28515625" customWidth="1"/>
    <col min="13816" max="13816" width="9.140625" customWidth="1"/>
    <col min="13817" max="13820" width="9.85546875" bestFit="1" customWidth="1"/>
    <col min="13821" max="13822" width="9.85546875" customWidth="1"/>
    <col min="13823" max="13823" width="9.42578125" bestFit="1" customWidth="1"/>
    <col min="13824" max="13824" width="12.7109375" bestFit="1" customWidth="1"/>
    <col min="13825" max="13825" width="12.7109375" customWidth="1"/>
    <col min="13826" max="13826" width="11.7109375" customWidth="1"/>
    <col min="13829" max="13829" width="23.42578125" customWidth="1"/>
    <col min="13830" max="13830" width="14.7109375" customWidth="1"/>
    <col min="14058" max="14058" width="2.42578125" customWidth="1"/>
    <col min="14059" max="14059" width="20.7109375" customWidth="1"/>
    <col min="14067" max="14067" width="8.28515625" customWidth="1"/>
    <col min="14072" max="14072" width="9.140625" customWidth="1"/>
    <col min="14073" max="14076" width="9.85546875" bestFit="1" customWidth="1"/>
    <col min="14077" max="14078" width="9.85546875" customWidth="1"/>
    <col min="14079" max="14079" width="9.42578125" bestFit="1" customWidth="1"/>
    <col min="14080" max="14080" width="12.7109375" bestFit="1" customWidth="1"/>
    <col min="14081" max="14081" width="12.7109375" customWidth="1"/>
    <col min="14082" max="14082" width="11.7109375" customWidth="1"/>
    <col min="14085" max="14085" width="23.42578125" customWidth="1"/>
    <col min="14086" max="14086" width="14.7109375" customWidth="1"/>
    <col min="14314" max="14314" width="2.42578125" customWidth="1"/>
    <col min="14315" max="14315" width="20.7109375" customWidth="1"/>
    <col min="14323" max="14323" width="8.28515625" customWidth="1"/>
    <col min="14328" max="14328" width="9.140625" customWidth="1"/>
    <col min="14329" max="14332" width="9.85546875" bestFit="1" customWidth="1"/>
    <col min="14333" max="14334" width="9.85546875" customWidth="1"/>
    <col min="14335" max="14335" width="9.42578125" bestFit="1" customWidth="1"/>
    <col min="14336" max="14336" width="12.7109375" bestFit="1" customWidth="1"/>
    <col min="14337" max="14337" width="12.7109375" customWidth="1"/>
    <col min="14338" max="14338" width="11.7109375" customWidth="1"/>
    <col min="14341" max="14341" width="23.42578125" customWidth="1"/>
    <col min="14342" max="14342" width="14.7109375" customWidth="1"/>
    <col min="14570" max="14570" width="2.42578125" customWidth="1"/>
    <col min="14571" max="14571" width="20.7109375" customWidth="1"/>
    <col min="14579" max="14579" width="8.28515625" customWidth="1"/>
    <col min="14584" max="14584" width="9.140625" customWidth="1"/>
    <col min="14585" max="14588" width="9.85546875" bestFit="1" customWidth="1"/>
    <col min="14589" max="14590" width="9.85546875" customWidth="1"/>
    <col min="14591" max="14591" width="9.42578125" bestFit="1" customWidth="1"/>
    <col min="14592" max="14592" width="12.7109375" bestFit="1" customWidth="1"/>
    <col min="14593" max="14593" width="12.7109375" customWidth="1"/>
    <col min="14594" max="14594" width="11.7109375" customWidth="1"/>
    <col min="14597" max="14597" width="23.42578125" customWidth="1"/>
    <col min="14598" max="14598" width="14.7109375" customWidth="1"/>
    <col min="14826" max="14826" width="2.42578125" customWidth="1"/>
    <col min="14827" max="14827" width="20.7109375" customWidth="1"/>
    <col min="14835" max="14835" width="8.28515625" customWidth="1"/>
    <col min="14840" max="14840" width="9.140625" customWidth="1"/>
    <col min="14841" max="14844" width="9.85546875" bestFit="1" customWidth="1"/>
    <col min="14845" max="14846" width="9.85546875" customWidth="1"/>
    <col min="14847" max="14847" width="9.42578125" bestFit="1" customWidth="1"/>
    <col min="14848" max="14848" width="12.7109375" bestFit="1" customWidth="1"/>
    <col min="14849" max="14849" width="12.7109375" customWidth="1"/>
    <col min="14850" max="14850" width="11.7109375" customWidth="1"/>
    <col min="14853" max="14853" width="23.42578125" customWidth="1"/>
    <col min="14854" max="14854" width="14.7109375" customWidth="1"/>
    <col min="15082" max="15082" width="2.42578125" customWidth="1"/>
    <col min="15083" max="15083" width="20.7109375" customWidth="1"/>
    <col min="15091" max="15091" width="8.28515625" customWidth="1"/>
    <col min="15096" max="15096" width="9.140625" customWidth="1"/>
    <col min="15097" max="15100" width="9.85546875" bestFit="1" customWidth="1"/>
    <col min="15101" max="15102" width="9.85546875" customWidth="1"/>
    <col min="15103" max="15103" width="9.42578125" bestFit="1" customWidth="1"/>
    <col min="15104" max="15104" width="12.7109375" bestFit="1" customWidth="1"/>
    <col min="15105" max="15105" width="12.7109375" customWidth="1"/>
    <col min="15106" max="15106" width="11.7109375" customWidth="1"/>
    <col min="15109" max="15109" width="23.42578125" customWidth="1"/>
    <col min="15110" max="15110" width="14.7109375" customWidth="1"/>
    <col min="15338" max="15338" width="2.42578125" customWidth="1"/>
    <col min="15339" max="15339" width="20.7109375" customWidth="1"/>
    <col min="15347" max="15347" width="8.28515625" customWidth="1"/>
    <col min="15352" max="15352" width="9.140625" customWidth="1"/>
    <col min="15353" max="15356" width="9.85546875" bestFit="1" customWidth="1"/>
    <col min="15357" max="15358" width="9.85546875" customWidth="1"/>
    <col min="15359" max="15359" width="9.42578125" bestFit="1" customWidth="1"/>
    <col min="15360" max="15360" width="12.7109375" bestFit="1" customWidth="1"/>
    <col min="15361" max="15361" width="12.7109375" customWidth="1"/>
    <col min="15362" max="15362" width="11.7109375" customWidth="1"/>
    <col min="15365" max="15365" width="23.42578125" customWidth="1"/>
    <col min="15366" max="15366" width="14.7109375" customWidth="1"/>
    <col min="15594" max="15594" width="2.42578125" customWidth="1"/>
    <col min="15595" max="15595" width="20.7109375" customWidth="1"/>
    <col min="15603" max="15603" width="8.28515625" customWidth="1"/>
    <col min="15608" max="15608" width="9.140625" customWidth="1"/>
    <col min="15609" max="15612" width="9.85546875" bestFit="1" customWidth="1"/>
    <col min="15613" max="15614" width="9.85546875" customWidth="1"/>
    <col min="15615" max="15615" width="9.42578125" bestFit="1" customWidth="1"/>
    <col min="15616" max="15616" width="12.7109375" bestFit="1" customWidth="1"/>
    <col min="15617" max="15617" width="12.7109375" customWidth="1"/>
    <col min="15618" max="15618" width="11.7109375" customWidth="1"/>
    <col min="15621" max="15621" width="23.42578125" customWidth="1"/>
    <col min="15622" max="15622" width="14.7109375" customWidth="1"/>
    <col min="15850" max="15850" width="2.42578125" customWidth="1"/>
    <col min="15851" max="15851" width="20.7109375" customWidth="1"/>
    <col min="15859" max="15859" width="8.28515625" customWidth="1"/>
    <col min="15864" max="15864" width="9.140625" customWidth="1"/>
    <col min="15865" max="15868" width="9.85546875" bestFit="1" customWidth="1"/>
    <col min="15869" max="15870" width="9.85546875" customWidth="1"/>
    <col min="15871" max="15871" width="9.42578125" bestFit="1" customWidth="1"/>
    <col min="15872" max="15872" width="12.7109375" bestFit="1" customWidth="1"/>
    <col min="15873" max="15873" width="12.7109375" customWidth="1"/>
    <col min="15874" max="15874" width="11.7109375" customWidth="1"/>
    <col min="15877" max="15877" width="23.42578125" customWidth="1"/>
    <col min="15878" max="15878" width="14.7109375" customWidth="1"/>
    <col min="16106" max="16106" width="2.42578125" customWidth="1"/>
    <col min="16107" max="16107" width="20.7109375" customWidth="1"/>
    <col min="16115" max="16115" width="8.28515625" customWidth="1"/>
    <col min="16120" max="16120" width="9.140625" customWidth="1"/>
    <col min="16121" max="16124" width="9.85546875" bestFit="1" customWidth="1"/>
    <col min="16125" max="16126" width="9.85546875" customWidth="1"/>
    <col min="16127" max="16127" width="9.42578125" bestFit="1" customWidth="1"/>
    <col min="16128" max="16128" width="12.7109375" bestFit="1" customWidth="1"/>
    <col min="16129" max="16129" width="12.7109375" customWidth="1"/>
    <col min="16130" max="16130" width="11.7109375" customWidth="1"/>
    <col min="16133" max="16133" width="23.42578125" customWidth="1"/>
    <col min="16134" max="16134" width="14.7109375" customWidth="1"/>
  </cols>
  <sheetData>
    <row r="1" spans="1:7" x14ac:dyDescent="0.25">
      <c r="B1" s="1"/>
    </row>
    <row r="2" spans="1:7" x14ac:dyDescent="0.25">
      <c r="B2" s="24" t="s">
        <v>227</v>
      </c>
      <c r="C2" s="45"/>
      <c r="D2" s="45"/>
      <c r="E2" s="45"/>
      <c r="F2" s="45"/>
    </row>
    <row r="3" spans="1:7" x14ac:dyDescent="0.25">
      <c r="B3" s="15"/>
      <c r="C3" s="2"/>
      <c r="D3" s="2"/>
      <c r="E3" s="2"/>
      <c r="F3" s="2"/>
    </row>
    <row r="4" spans="1:7" x14ac:dyDescent="0.25">
      <c r="A4" s="2"/>
      <c r="B4" s="24" t="s">
        <v>140</v>
      </c>
      <c r="C4" s="45"/>
      <c r="D4" s="45"/>
      <c r="E4" s="45"/>
      <c r="F4" s="45"/>
    </row>
    <row r="5" spans="1:7" x14ac:dyDescent="0.25">
      <c r="A5" s="2"/>
      <c r="B5" s="24" t="s">
        <v>160</v>
      </c>
      <c r="C5" s="45"/>
      <c r="D5" s="45"/>
      <c r="E5" s="45"/>
      <c r="F5" s="45"/>
    </row>
    <row r="6" spans="1:7" x14ac:dyDescent="0.25">
      <c r="A6" s="2"/>
      <c r="B6" s="24" t="s">
        <v>205</v>
      </c>
      <c r="C6" s="2"/>
      <c r="D6" s="2"/>
      <c r="E6" s="2"/>
      <c r="F6" s="2"/>
    </row>
    <row r="7" spans="1:7" x14ac:dyDescent="0.25">
      <c r="B7" s="24" t="s">
        <v>171</v>
      </c>
      <c r="C7" s="45"/>
      <c r="D7" s="45"/>
      <c r="E7" s="45"/>
      <c r="F7" s="45"/>
    </row>
    <row r="8" spans="1:7" x14ac:dyDescent="0.25">
      <c r="B8" s="258"/>
      <c r="C8" s="258"/>
      <c r="D8" s="258"/>
      <c r="E8" s="258"/>
      <c r="F8" s="258"/>
    </row>
    <row r="9" spans="1:7" s="129" customFormat="1" ht="16.5" customHeight="1" x14ac:dyDescent="0.2">
      <c r="A9" s="12"/>
      <c r="B9" s="240" t="s">
        <v>160</v>
      </c>
      <c r="C9" s="196" t="s">
        <v>109</v>
      </c>
      <c r="D9" s="179" t="s">
        <v>110</v>
      </c>
      <c r="E9" s="179" t="s">
        <v>90</v>
      </c>
      <c r="F9" s="179" t="s">
        <v>206</v>
      </c>
    </row>
    <row r="10" spans="1:7" x14ac:dyDescent="0.25">
      <c r="B10" s="241" t="s">
        <v>207</v>
      </c>
      <c r="C10" s="130">
        <v>130</v>
      </c>
      <c r="D10" s="130">
        <v>144</v>
      </c>
      <c r="E10" s="130">
        <v>274</v>
      </c>
      <c r="F10" s="242">
        <v>0.90277777777777779</v>
      </c>
      <c r="G10" s="133"/>
    </row>
    <row r="11" spans="1:7" x14ac:dyDescent="0.25">
      <c r="B11" s="241" t="s">
        <v>208</v>
      </c>
      <c r="C11" s="134">
        <v>349</v>
      </c>
      <c r="D11" s="134">
        <v>527</v>
      </c>
      <c r="E11" s="134">
        <v>876</v>
      </c>
      <c r="F11" s="243">
        <v>0.66223908918406071</v>
      </c>
      <c r="G11" s="79"/>
    </row>
    <row r="12" spans="1:7" x14ac:dyDescent="0.25">
      <c r="B12" s="241" t="s">
        <v>209</v>
      </c>
      <c r="C12" s="134">
        <v>274</v>
      </c>
      <c r="D12" s="134">
        <v>240</v>
      </c>
      <c r="E12" s="134">
        <v>514</v>
      </c>
      <c r="F12" s="243">
        <v>1.1416666666666666</v>
      </c>
      <c r="G12" s="133"/>
    </row>
    <row r="13" spans="1:7" x14ac:dyDescent="0.25">
      <c r="B13" s="241" t="s">
        <v>210</v>
      </c>
      <c r="C13" s="134">
        <v>89</v>
      </c>
      <c r="D13" s="134">
        <v>466</v>
      </c>
      <c r="E13" s="134">
        <v>555</v>
      </c>
      <c r="F13" s="243">
        <v>0.19098712446351931</v>
      </c>
      <c r="G13" s="133"/>
    </row>
    <row r="14" spans="1:7" x14ac:dyDescent="0.25">
      <c r="B14" s="241" t="s">
        <v>211</v>
      </c>
      <c r="C14" s="131">
        <v>363</v>
      </c>
      <c r="D14" s="131">
        <v>582</v>
      </c>
      <c r="E14" s="134">
        <v>945</v>
      </c>
      <c r="F14" s="243">
        <v>0.62371134020618557</v>
      </c>
      <c r="G14" s="133"/>
    </row>
    <row r="15" spans="1:7" x14ac:dyDescent="0.25">
      <c r="B15" s="241" t="s">
        <v>212</v>
      </c>
      <c r="C15" s="131">
        <v>130</v>
      </c>
      <c r="D15" s="131">
        <v>7</v>
      </c>
      <c r="E15" s="134">
        <v>137</v>
      </c>
      <c r="F15" s="243">
        <v>18.571428571428573</v>
      </c>
      <c r="G15" s="133"/>
    </row>
    <row r="16" spans="1:7" x14ac:dyDescent="0.25">
      <c r="B16" s="241" t="s">
        <v>213</v>
      </c>
      <c r="C16" s="131">
        <v>801</v>
      </c>
      <c r="D16" s="131">
        <v>89</v>
      </c>
      <c r="E16" s="134">
        <v>890</v>
      </c>
      <c r="F16" s="243">
        <v>9</v>
      </c>
      <c r="G16" s="133"/>
    </row>
    <row r="17" spans="2:7" x14ac:dyDescent="0.25">
      <c r="B17" s="241" t="s">
        <v>214</v>
      </c>
      <c r="C17" s="131">
        <v>103</v>
      </c>
      <c r="D17" s="131">
        <v>7</v>
      </c>
      <c r="E17" s="134">
        <v>110</v>
      </c>
      <c r="F17" s="243">
        <v>14.714285714285714</v>
      </c>
      <c r="G17" s="133"/>
    </row>
    <row r="18" spans="2:7" x14ac:dyDescent="0.25">
      <c r="B18" s="241" t="s">
        <v>215</v>
      </c>
      <c r="C18" s="134">
        <v>103</v>
      </c>
      <c r="D18" s="134">
        <v>82</v>
      </c>
      <c r="E18" s="134">
        <v>185</v>
      </c>
      <c r="F18" s="243">
        <v>1.2560975609756098</v>
      </c>
      <c r="G18" s="133"/>
    </row>
    <row r="19" spans="2:7" x14ac:dyDescent="0.25">
      <c r="B19" s="241" t="s">
        <v>216</v>
      </c>
      <c r="C19" s="134">
        <v>1104</v>
      </c>
      <c r="D19" s="134">
        <v>1145</v>
      </c>
      <c r="E19" s="134">
        <v>2249</v>
      </c>
      <c r="F19" s="243">
        <v>0.96419213973799123</v>
      </c>
      <c r="G19" s="133"/>
    </row>
    <row r="20" spans="2:7" x14ac:dyDescent="0.25">
      <c r="B20" s="244" t="s">
        <v>90</v>
      </c>
      <c r="C20" s="245">
        <v>3446</v>
      </c>
      <c r="D20" s="245">
        <v>3289</v>
      </c>
      <c r="E20" s="245">
        <v>6735</v>
      </c>
      <c r="F20" s="245">
        <v>48.027385984726095</v>
      </c>
      <c r="G20" s="133"/>
    </row>
    <row r="21" spans="2:7" x14ac:dyDescent="0.25">
      <c r="B21" s="79"/>
      <c r="C21" s="79"/>
      <c r="D21" s="79"/>
      <c r="E21" s="79"/>
      <c r="F21" s="79"/>
      <c r="G21" s="133"/>
    </row>
    <row r="23" spans="2:7" x14ac:dyDescent="0.25">
      <c r="B23" s="66" t="s">
        <v>139</v>
      </c>
    </row>
  </sheetData>
  <mergeCells count="1">
    <mergeCell ref="B8:F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0"/>
  <sheetViews>
    <sheetView workbookViewId="0">
      <selection activeCell="I4" sqref="I4"/>
    </sheetView>
  </sheetViews>
  <sheetFormatPr defaultColWidth="15" defaultRowHeight="15" x14ac:dyDescent="0.25"/>
  <cols>
    <col min="1" max="1" width="1.42578125" customWidth="1"/>
    <col min="2" max="2" width="20.85546875" customWidth="1"/>
    <col min="3" max="3" width="9.28515625" customWidth="1"/>
    <col min="4" max="4" width="9.42578125" customWidth="1"/>
    <col min="5" max="5" width="9.140625" bestFit="1" customWidth="1"/>
    <col min="6" max="6" width="12" customWidth="1"/>
    <col min="7" max="7" width="10.7109375" style="1" customWidth="1"/>
    <col min="8" max="8" width="13.7109375" style="1" customWidth="1"/>
    <col min="9" max="9" width="13.7109375" customWidth="1"/>
    <col min="10" max="10" width="9.85546875" style="1" customWidth="1"/>
  </cols>
  <sheetData>
    <row r="2" spans="2:15" s="1" customFormat="1" ht="12.75" x14ac:dyDescent="0.2">
      <c r="B2" s="45" t="s">
        <v>217</v>
      </c>
    </row>
    <row r="3" spans="2:15" s="1" customFormat="1" ht="11.25" x14ac:dyDescent="0.2">
      <c r="C3" s="8"/>
      <c r="D3" s="8"/>
      <c r="E3" s="8"/>
      <c r="F3" s="8"/>
      <c r="G3" s="8"/>
      <c r="H3" s="8"/>
      <c r="I3" s="8"/>
      <c r="J3" s="8"/>
      <c r="K3" s="8"/>
    </row>
    <row r="4" spans="2:15" s="1" customFormat="1" ht="12.75" x14ac:dyDescent="0.2">
      <c r="B4" s="2" t="s">
        <v>74</v>
      </c>
      <c r="C4" s="8"/>
      <c r="D4" s="8"/>
      <c r="E4" s="8"/>
      <c r="F4" s="8"/>
      <c r="G4" s="8"/>
      <c r="H4" s="8"/>
      <c r="I4" s="8"/>
      <c r="J4" s="8"/>
      <c r="K4" s="8"/>
    </row>
    <row r="5" spans="2:15" s="1" customFormat="1" ht="12.75" x14ac:dyDescent="0.2">
      <c r="B5" s="2" t="s">
        <v>75</v>
      </c>
      <c r="C5" s="8"/>
      <c r="D5" s="8"/>
      <c r="E5" s="8"/>
      <c r="F5" s="8"/>
      <c r="G5" s="8"/>
      <c r="H5" s="8"/>
      <c r="I5" s="8"/>
      <c r="J5" s="8"/>
      <c r="K5" s="8"/>
    </row>
    <row r="6" spans="2:15" s="1" customFormat="1" ht="12.75" x14ac:dyDescent="0.2">
      <c r="B6" s="2" t="s">
        <v>76</v>
      </c>
      <c r="C6" s="8"/>
      <c r="D6" s="8"/>
      <c r="E6" s="8"/>
      <c r="F6" s="8"/>
      <c r="G6" s="8"/>
      <c r="H6" s="8"/>
      <c r="I6" s="8"/>
      <c r="J6" s="8"/>
      <c r="K6" s="8"/>
    </row>
    <row r="7" spans="2:15" s="1" customFormat="1" ht="12.75" x14ac:dyDescent="0.2">
      <c r="B7" s="2" t="s">
        <v>77</v>
      </c>
      <c r="C7" s="8"/>
      <c r="D7" s="8"/>
      <c r="E7" s="46"/>
      <c r="F7" s="8"/>
      <c r="G7" s="8"/>
      <c r="H7" s="8"/>
      <c r="I7" s="8"/>
      <c r="J7" s="8"/>
      <c r="K7" s="8"/>
    </row>
    <row r="8" spans="2:15" x14ac:dyDescent="0.25">
      <c r="B8" s="258"/>
      <c r="C8" s="258"/>
      <c r="D8" s="258"/>
      <c r="E8" s="258"/>
      <c r="F8" s="258"/>
      <c r="G8" s="258"/>
      <c r="H8" s="258"/>
      <c r="I8" s="12"/>
      <c r="J8" s="12"/>
      <c r="K8" s="12"/>
      <c r="L8" s="12"/>
      <c r="M8" s="12"/>
      <c r="N8" s="12"/>
      <c r="O8" s="12"/>
    </row>
    <row r="9" spans="2:15" x14ac:dyDescent="0.25">
      <c r="B9" s="259" t="s">
        <v>78</v>
      </c>
      <c r="C9" s="261" t="s">
        <v>79</v>
      </c>
      <c r="D9" s="261" t="s">
        <v>80</v>
      </c>
      <c r="E9" s="261" t="s">
        <v>81</v>
      </c>
      <c r="F9" s="264" t="s">
        <v>82</v>
      </c>
      <c r="G9" s="264" t="s">
        <v>83</v>
      </c>
      <c r="H9" s="264" t="s">
        <v>84</v>
      </c>
      <c r="I9" s="264" t="s">
        <v>85</v>
      </c>
      <c r="J9" s="264" t="s">
        <v>86</v>
      </c>
      <c r="K9" s="12"/>
      <c r="L9" s="12"/>
      <c r="M9" s="12"/>
      <c r="N9" s="12"/>
      <c r="O9" s="12"/>
    </row>
    <row r="10" spans="2:15" x14ac:dyDescent="0.25">
      <c r="B10" s="260"/>
      <c r="C10" s="262"/>
      <c r="D10" s="263"/>
      <c r="E10" s="263"/>
      <c r="F10" s="263"/>
      <c r="G10" s="262"/>
      <c r="H10" s="262"/>
      <c r="I10" s="262"/>
      <c r="J10" s="262"/>
      <c r="K10" s="12"/>
      <c r="L10" s="12"/>
      <c r="M10" s="12"/>
      <c r="N10" s="12"/>
      <c r="O10" s="12"/>
    </row>
    <row r="11" spans="2:15" x14ac:dyDescent="0.25">
      <c r="B11" s="47" t="s">
        <v>87</v>
      </c>
      <c r="C11" s="265"/>
      <c r="D11" s="265"/>
      <c r="E11" s="265"/>
      <c r="F11" s="265"/>
      <c r="G11" s="265"/>
      <c r="H11" s="265"/>
      <c r="I11" s="265"/>
      <c r="J11" s="265"/>
      <c r="K11" s="12"/>
      <c r="L11" s="12"/>
      <c r="M11" s="12"/>
      <c r="N11" s="12"/>
      <c r="O11" s="12"/>
    </row>
    <row r="12" spans="2:15" x14ac:dyDescent="0.25">
      <c r="B12" s="48" t="s">
        <v>88</v>
      </c>
      <c r="C12" s="49">
        <v>1685</v>
      </c>
      <c r="D12" s="49">
        <v>2105</v>
      </c>
      <c r="E12" s="49">
        <v>3111</v>
      </c>
      <c r="F12" s="49">
        <v>4280</v>
      </c>
      <c r="G12" s="49">
        <v>4015</v>
      </c>
      <c r="H12" s="49">
        <v>4164</v>
      </c>
      <c r="I12" s="50" t="s">
        <v>17</v>
      </c>
      <c r="J12" s="49">
        <v>5102</v>
      </c>
      <c r="K12" s="12"/>
      <c r="L12" s="12"/>
      <c r="M12" s="12"/>
      <c r="N12" s="12"/>
      <c r="O12" s="12"/>
    </row>
    <row r="13" spans="2:15" x14ac:dyDescent="0.25">
      <c r="B13" s="48" t="s">
        <v>89</v>
      </c>
      <c r="C13" s="49">
        <v>2007</v>
      </c>
      <c r="D13" s="49">
        <v>2243</v>
      </c>
      <c r="E13" s="49">
        <v>3113</v>
      </c>
      <c r="F13" s="49">
        <v>4933</v>
      </c>
      <c r="G13" s="49">
        <v>4182</v>
      </c>
      <c r="H13" s="49">
        <v>4087</v>
      </c>
      <c r="I13" s="50" t="s">
        <v>17</v>
      </c>
      <c r="J13" s="49">
        <v>5290</v>
      </c>
      <c r="K13" s="12"/>
      <c r="L13" s="12"/>
      <c r="M13" s="12"/>
      <c r="N13" s="12"/>
      <c r="O13" s="12"/>
    </row>
    <row r="14" spans="2:15" ht="15.75" x14ac:dyDescent="0.25">
      <c r="B14" s="51" t="s">
        <v>90</v>
      </c>
      <c r="C14" s="52">
        <v>3692</v>
      </c>
      <c r="D14" s="52">
        <v>4348</v>
      </c>
      <c r="E14" s="52">
        <v>6224</v>
      </c>
      <c r="F14" s="52">
        <v>9213</v>
      </c>
      <c r="G14" s="52">
        <v>8197</v>
      </c>
      <c r="H14" s="52">
        <v>8251</v>
      </c>
      <c r="I14" s="53" t="s">
        <v>17</v>
      </c>
      <c r="J14" s="52">
        <v>10392</v>
      </c>
      <c r="K14" s="12"/>
      <c r="L14" s="54"/>
      <c r="M14" s="54"/>
      <c r="N14" s="12"/>
      <c r="O14" s="12"/>
    </row>
    <row r="15" spans="2:15" ht="15.75" x14ac:dyDescent="0.25">
      <c r="B15" s="55"/>
      <c r="C15" s="52"/>
      <c r="D15" s="52"/>
      <c r="E15" s="52"/>
      <c r="F15" s="52"/>
      <c r="G15" s="52"/>
      <c r="H15" s="52"/>
      <c r="I15" s="52"/>
      <c r="J15" s="52"/>
      <c r="K15" s="12"/>
      <c r="L15" s="54"/>
      <c r="M15" s="54"/>
      <c r="N15" s="12"/>
      <c r="O15" s="12"/>
    </row>
    <row r="16" spans="2:15" x14ac:dyDescent="0.25">
      <c r="B16" s="51" t="s">
        <v>48</v>
      </c>
      <c r="C16" s="257"/>
      <c r="D16" s="257"/>
      <c r="E16" s="257"/>
      <c r="F16" s="257"/>
      <c r="G16" s="257"/>
      <c r="H16" s="257"/>
      <c r="I16" s="257"/>
      <c r="J16" s="257"/>
      <c r="K16" s="12"/>
      <c r="L16" s="12"/>
      <c r="M16" s="12"/>
      <c r="N16" s="12"/>
      <c r="O16" s="12"/>
    </row>
    <row r="17" spans="2:16" x14ac:dyDescent="0.25">
      <c r="B17" s="48" t="s">
        <v>88</v>
      </c>
      <c r="C17" s="49">
        <v>1287</v>
      </c>
      <c r="D17" s="49">
        <v>1646</v>
      </c>
      <c r="E17" s="49">
        <v>2553</v>
      </c>
      <c r="F17" s="49">
        <v>3446</v>
      </c>
      <c r="G17" s="49">
        <v>3222</v>
      </c>
      <c r="H17" s="49">
        <v>3214</v>
      </c>
      <c r="I17" s="49">
        <v>4716</v>
      </c>
      <c r="J17" s="49">
        <v>3969</v>
      </c>
      <c r="K17" s="12"/>
      <c r="L17" s="56"/>
      <c r="M17" s="56"/>
      <c r="N17" s="12"/>
      <c r="O17" s="12"/>
    </row>
    <row r="18" spans="2:16" x14ac:dyDescent="0.25">
      <c r="B18" s="48" t="s">
        <v>89</v>
      </c>
      <c r="C18" s="49">
        <v>678</v>
      </c>
      <c r="D18" s="49">
        <v>1119</v>
      </c>
      <c r="E18" s="49">
        <v>1890</v>
      </c>
      <c r="F18" s="49">
        <v>3289</v>
      </c>
      <c r="G18" s="49">
        <v>2828</v>
      </c>
      <c r="H18" s="49">
        <v>2748</v>
      </c>
      <c r="I18" s="49">
        <v>4309</v>
      </c>
      <c r="J18" s="49">
        <v>3693</v>
      </c>
      <c r="K18" s="12"/>
      <c r="L18" s="56"/>
      <c r="M18" s="56"/>
      <c r="N18" s="12"/>
      <c r="O18" s="12"/>
    </row>
    <row r="19" spans="2:16" x14ac:dyDescent="0.25">
      <c r="B19" s="51" t="s">
        <v>90</v>
      </c>
      <c r="C19" s="52">
        <v>1965</v>
      </c>
      <c r="D19" s="52">
        <v>2765</v>
      </c>
      <c r="E19" s="52">
        <v>4443</v>
      </c>
      <c r="F19" s="52">
        <v>6735</v>
      </c>
      <c r="G19" s="52">
        <v>6050</v>
      </c>
      <c r="H19" s="52">
        <v>5962</v>
      </c>
      <c r="I19" s="52">
        <v>9025</v>
      </c>
      <c r="J19" s="52">
        <v>7662</v>
      </c>
      <c r="K19" s="57"/>
      <c r="L19" s="57"/>
      <c r="M19" s="57"/>
      <c r="N19" s="57"/>
      <c r="O19" s="57"/>
      <c r="P19" s="57"/>
    </row>
    <row r="20" spans="2:16" x14ac:dyDescent="0.25">
      <c r="B20" s="55"/>
      <c r="C20" s="52"/>
      <c r="D20" s="52"/>
      <c r="E20" s="52"/>
      <c r="F20" s="52"/>
      <c r="G20" s="52"/>
      <c r="H20" s="52"/>
      <c r="I20" s="52"/>
      <c r="J20" s="52"/>
      <c r="K20" s="57"/>
      <c r="L20" s="57"/>
      <c r="M20" s="57"/>
      <c r="N20" s="57"/>
      <c r="O20" s="57"/>
      <c r="P20" s="57"/>
    </row>
    <row r="21" spans="2:16" x14ac:dyDescent="0.25">
      <c r="B21" s="51" t="s">
        <v>91</v>
      </c>
      <c r="C21" s="257"/>
      <c r="D21" s="257"/>
      <c r="E21" s="257"/>
      <c r="F21" s="257"/>
      <c r="G21" s="257"/>
      <c r="H21" s="257"/>
      <c r="I21" s="257"/>
      <c r="J21" s="257"/>
      <c r="K21" s="58"/>
      <c r="L21" s="58"/>
      <c r="M21" s="58"/>
      <c r="N21" s="58"/>
      <c r="O21" s="58"/>
      <c r="P21" s="58"/>
    </row>
    <row r="22" spans="2:16" x14ac:dyDescent="0.25">
      <c r="B22" s="48" t="s">
        <v>88</v>
      </c>
      <c r="C22" s="49">
        <v>833</v>
      </c>
      <c r="D22" s="49">
        <v>1290</v>
      </c>
      <c r="E22" s="49">
        <v>2397</v>
      </c>
      <c r="F22" s="49">
        <v>3287</v>
      </c>
      <c r="G22" s="49">
        <v>3014</v>
      </c>
      <c r="H22" s="49">
        <v>3009</v>
      </c>
      <c r="I22" s="49">
        <v>4655</v>
      </c>
      <c r="J22" s="49">
        <v>3217</v>
      </c>
      <c r="K22" s="12"/>
      <c r="L22" s="59"/>
      <c r="M22" s="60"/>
      <c r="N22" s="12"/>
      <c r="O22" s="12"/>
    </row>
    <row r="23" spans="2:16" x14ac:dyDescent="0.25">
      <c r="B23" s="48" t="s">
        <v>89</v>
      </c>
      <c r="C23" s="49">
        <v>347</v>
      </c>
      <c r="D23" s="49">
        <v>751</v>
      </c>
      <c r="E23" s="49">
        <v>1724</v>
      </c>
      <c r="F23" s="49">
        <v>2891</v>
      </c>
      <c r="G23" s="49">
        <v>2630</v>
      </c>
      <c r="H23" s="49">
        <v>2487</v>
      </c>
      <c r="I23" s="49">
        <v>4235</v>
      </c>
      <c r="J23" s="49">
        <v>3465</v>
      </c>
      <c r="K23" s="61"/>
      <c r="L23" s="59"/>
      <c r="M23" s="59"/>
      <c r="N23" s="12"/>
      <c r="O23" s="12"/>
    </row>
    <row r="24" spans="2:16" x14ac:dyDescent="0.25">
      <c r="B24" s="51" t="s">
        <v>90</v>
      </c>
      <c r="C24" s="52">
        <v>1180</v>
      </c>
      <c r="D24" s="52">
        <v>2041</v>
      </c>
      <c r="E24" s="52">
        <v>4121</v>
      </c>
      <c r="F24" s="52">
        <v>6178</v>
      </c>
      <c r="G24" s="52">
        <v>5644</v>
      </c>
      <c r="H24" s="52">
        <v>5496</v>
      </c>
      <c r="I24" s="52">
        <v>8890</v>
      </c>
      <c r="J24" s="52">
        <v>6682</v>
      </c>
      <c r="K24" s="12"/>
      <c r="L24" s="59"/>
      <c r="M24" s="59"/>
      <c r="N24" s="12"/>
      <c r="O24" s="12"/>
    </row>
    <row r="25" spans="2:16" x14ac:dyDescent="0.25">
      <c r="B25" s="55"/>
      <c r="C25" s="52"/>
      <c r="D25" s="52"/>
      <c r="E25" s="52"/>
      <c r="F25" s="52"/>
      <c r="G25" s="52"/>
      <c r="H25" s="52"/>
      <c r="I25" s="52"/>
      <c r="J25" s="52"/>
      <c r="K25" s="12"/>
      <c r="L25" s="59"/>
      <c r="M25" s="59"/>
      <c r="N25" s="12"/>
      <c r="O25" s="12"/>
    </row>
    <row r="26" spans="2:16" x14ac:dyDescent="0.25">
      <c r="B26" s="51" t="s">
        <v>92</v>
      </c>
      <c r="C26" s="257"/>
      <c r="D26" s="257"/>
      <c r="E26" s="257"/>
      <c r="F26" s="257"/>
      <c r="G26" s="257"/>
      <c r="H26" s="257"/>
      <c r="I26" s="257"/>
      <c r="J26" s="257"/>
      <c r="K26" s="12"/>
      <c r="L26" s="12"/>
      <c r="M26" s="12"/>
      <c r="N26" s="12"/>
      <c r="O26" s="12"/>
    </row>
    <row r="27" spans="2:16" x14ac:dyDescent="0.25">
      <c r="B27" s="48" t="s">
        <v>88</v>
      </c>
      <c r="C27" s="49">
        <v>454</v>
      </c>
      <c r="D27" s="49">
        <v>356</v>
      </c>
      <c r="E27" s="49">
        <v>156</v>
      </c>
      <c r="F27" s="49">
        <v>159</v>
      </c>
      <c r="G27" s="49">
        <v>208</v>
      </c>
      <c r="H27" s="49">
        <v>204</v>
      </c>
      <c r="I27" s="49">
        <v>61</v>
      </c>
      <c r="J27" s="49">
        <v>752</v>
      </c>
      <c r="K27" s="12"/>
      <c r="L27" s="12"/>
      <c r="M27" s="12"/>
      <c r="N27" s="12"/>
      <c r="O27" s="12"/>
    </row>
    <row r="28" spans="2:16" x14ac:dyDescent="0.25">
      <c r="B28" s="48" t="s">
        <v>89</v>
      </c>
      <c r="C28" s="49">
        <v>331</v>
      </c>
      <c r="D28" s="49">
        <v>368</v>
      </c>
      <c r="E28" s="49">
        <v>166</v>
      </c>
      <c r="F28" s="49">
        <v>398</v>
      </c>
      <c r="G28" s="49">
        <v>198</v>
      </c>
      <c r="H28" s="49">
        <v>261</v>
      </c>
      <c r="I28" s="49">
        <v>74</v>
      </c>
      <c r="J28" s="49">
        <v>228</v>
      </c>
      <c r="K28" s="12"/>
      <c r="L28" s="12"/>
      <c r="M28" s="12"/>
      <c r="N28" s="12"/>
      <c r="O28" s="12"/>
    </row>
    <row r="29" spans="2:16" x14ac:dyDescent="0.25">
      <c r="B29" s="51" t="s">
        <v>90</v>
      </c>
      <c r="C29" s="52">
        <v>785</v>
      </c>
      <c r="D29" s="52">
        <v>724</v>
      </c>
      <c r="E29" s="52">
        <v>322</v>
      </c>
      <c r="F29" s="52">
        <v>557</v>
      </c>
      <c r="G29" s="52">
        <v>406</v>
      </c>
      <c r="H29" s="52">
        <v>465</v>
      </c>
      <c r="I29" s="52">
        <v>135</v>
      </c>
      <c r="J29" s="52">
        <v>980</v>
      </c>
      <c r="K29" s="12"/>
      <c r="L29" s="12"/>
      <c r="M29" s="12"/>
      <c r="N29" s="12"/>
      <c r="O29" s="12"/>
    </row>
    <row r="30" spans="2:16" x14ac:dyDescent="0.25">
      <c r="B30" s="51" t="s">
        <v>93</v>
      </c>
      <c r="C30" s="62">
        <v>39.949109414758269</v>
      </c>
      <c r="D30" s="62">
        <v>26.184448462929478</v>
      </c>
      <c r="E30" s="62">
        <v>7.2473553905019124</v>
      </c>
      <c r="F30" s="62">
        <v>8.2702301410541939</v>
      </c>
      <c r="G30" s="62">
        <v>6.7107438016528924</v>
      </c>
      <c r="H30" s="62">
        <v>7.7993961757799397</v>
      </c>
      <c r="I30" s="62">
        <v>1.4958448753462603</v>
      </c>
      <c r="J30" s="62">
        <v>12.790394152962673</v>
      </c>
      <c r="K30" s="12"/>
      <c r="L30" s="12"/>
      <c r="M30" s="12"/>
      <c r="N30" s="12"/>
      <c r="O30" s="12"/>
    </row>
    <row r="31" spans="2:16" ht="15.75" thickBot="1" x14ac:dyDescent="0.3">
      <c r="B31" s="63" t="s">
        <v>94</v>
      </c>
      <c r="C31" s="64">
        <v>53.223185265438786</v>
      </c>
      <c r="D31" s="64">
        <v>63.592456301747937</v>
      </c>
      <c r="E31" s="64">
        <v>71.384961439588693</v>
      </c>
      <c r="F31" s="64">
        <v>73.10322370563334</v>
      </c>
      <c r="G31" s="64">
        <v>73.807490545321457</v>
      </c>
      <c r="H31" s="64">
        <v>72.257908132347595</v>
      </c>
      <c r="I31" s="64"/>
      <c r="J31" s="64">
        <v>73.729792147806009</v>
      </c>
      <c r="K31" s="12"/>
      <c r="L31" s="12"/>
      <c r="M31" s="12"/>
      <c r="N31" s="12"/>
      <c r="O31" s="12"/>
    </row>
    <row r="32" spans="2:16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ht="15.75" x14ac:dyDescent="0.25">
      <c r="C33" s="65"/>
      <c r="D33" s="65"/>
      <c r="E33" s="65"/>
      <c r="F33" s="65"/>
      <c r="G33" s="65"/>
      <c r="H33" s="65"/>
      <c r="I33" s="12"/>
      <c r="J33" s="12"/>
      <c r="K33" s="12"/>
      <c r="L33" s="12"/>
      <c r="M33" s="12"/>
      <c r="N33" s="12"/>
      <c r="O33" s="12"/>
    </row>
    <row r="34" spans="2:15" ht="15.75" x14ac:dyDescent="0.25">
      <c r="B34" s="66" t="s">
        <v>95</v>
      </c>
      <c r="C34" s="65"/>
      <c r="D34" s="65"/>
      <c r="E34" s="65"/>
      <c r="F34" s="65"/>
      <c r="G34" s="65"/>
      <c r="H34" s="65"/>
      <c r="I34" s="12"/>
      <c r="J34" s="12"/>
      <c r="K34" s="12"/>
      <c r="L34" s="12"/>
      <c r="M34" s="12"/>
      <c r="N34" s="12"/>
      <c r="O34" s="12"/>
    </row>
    <row r="35" spans="2:15" x14ac:dyDescent="0.25">
      <c r="B35" s="45"/>
      <c r="C35" s="45"/>
      <c r="D35" s="45"/>
      <c r="E35" s="12" t="s">
        <v>96</v>
      </c>
      <c r="F35" s="12"/>
      <c r="I35" s="12"/>
      <c r="K35" s="12"/>
      <c r="L35" s="12"/>
      <c r="M35" s="12"/>
      <c r="N35" s="12"/>
      <c r="O35" s="12"/>
    </row>
    <row r="36" spans="2:15" x14ac:dyDescent="0.25">
      <c r="B36" s="12"/>
      <c r="C36" s="12"/>
      <c r="D36" s="12"/>
      <c r="E36" s="12"/>
      <c r="F36" s="12"/>
      <c r="I36" s="12"/>
      <c r="K36" s="12"/>
      <c r="L36" s="12"/>
      <c r="M36" s="12"/>
      <c r="N36" s="12"/>
      <c r="O36" s="12"/>
    </row>
    <row r="37" spans="2:15" x14ac:dyDescent="0.25">
      <c r="B37" s="12"/>
      <c r="C37" s="12"/>
      <c r="D37" s="12"/>
      <c r="E37" s="12"/>
      <c r="F37" s="12"/>
      <c r="I37" s="12"/>
      <c r="K37" s="12"/>
      <c r="L37" s="12"/>
      <c r="M37" s="12"/>
      <c r="N37" s="12"/>
      <c r="O37" s="12"/>
    </row>
    <row r="38" spans="2:15" x14ac:dyDescent="0.25">
      <c r="B38" s="12"/>
      <c r="C38" s="12"/>
      <c r="D38" s="12"/>
      <c r="E38" s="12"/>
      <c r="F38" s="12"/>
      <c r="I38" s="12"/>
      <c r="K38" s="12"/>
      <c r="L38" s="12"/>
      <c r="M38" s="12"/>
      <c r="N38" s="12"/>
      <c r="O38" s="12"/>
    </row>
    <row r="39" spans="2:15" x14ac:dyDescent="0.25">
      <c r="B39" s="12"/>
      <c r="C39" s="12"/>
      <c r="D39" s="12"/>
      <c r="E39" s="12"/>
      <c r="F39" s="12"/>
      <c r="I39" s="12"/>
      <c r="K39" s="12"/>
      <c r="L39" s="12"/>
      <c r="M39" s="12"/>
      <c r="N39" s="12"/>
      <c r="O39" s="12"/>
    </row>
    <row r="40" spans="2:15" x14ac:dyDescent="0.25">
      <c r="B40" s="12"/>
      <c r="C40" s="12"/>
      <c r="D40" s="12"/>
      <c r="E40" s="12"/>
      <c r="F40" s="12"/>
      <c r="I40" s="12"/>
      <c r="K40" s="12"/>
      <c r="L40" s="12"/>
      <c r="M40" s="12"/>
      <c r="N40" s="12"/>
      <c r="O40" s="12"/>
    </row>
  </sheetData>
  <mergeCells count="14">
    <mergeCell ref="C26:J26"/>
    <mergeCell ref="B8:H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C11:J11"/>
    <mergeCell ref="C16:J16"/>
    <mergeCell ref="C21:J2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workbookViewId="0">
      <selection activeCell="O17" sqref="O17"/>
    </sheetView>
  </sheetViews>
  <sheetFormatPr defaultRowHeight="14.25" x14ac:dyDescent="0.2"/>
  <cols>
    <col min="1" max="1" width="1.5703125" style="69" customWidth="1"/>
    <col min="2" max="2" width="12.42578125" style="87" bestFit="1" customWidth="1"/>
    <col min="3" max="10" width="9.140625" style="87" customWidth="1"/>
    <col min="11" max="11" width="14.28515625" style="87" customWidth="1"/>
    <col min="12" max="16384" width="9.140625" style="69"/>
  </cols>
  <sheetData>
    <row r="2" spans="2:14" s="1" customFormat="1" ht="12.75" x14ac:dyDescent="0.2">
      <c r="B2" s="45" t="s">
        <v>218</v>
      </c>
    </row>
    <row r="3" spans="2:14" s="1" customFormat="1" ht="11.25" x14ac:dyDescent="0.2">
      <c r="C3" s="8"/>
      <c r="D3" s="8"/>
      <c r="E3" s="8"/>
      <c r="F3" s="8"/>
      <c r="G3" s="8"/>
      <c r="H3" s="8"/>
      <c r="I3" s="8"/>
      <c r="J3" s="8"/>
      <c r="K3" s="8"/>
    </row>
    <row r="4" spans="2:14" s="1" customFormat="1" ht="12.75" x14ac:dyDescent="0.2">
      <c r="B4" s="2" t="s">
        <v>74</v>
      </c>
      <c r="C4" s="8"/>
      <c r="D4" s="8"/>
      <c r="E4" s="8"/>
      <c r="F4" s="8"/>
      <c r="G4" s="8"/>
      <c r="H4" s="8"/>
      <c r="I4" s="8"/>
      <c r="J4" s="8"/>
      <c r="K4" s="8"/>
    </row>
    <row r="5" spans="2:14" s="1" customFormat="1" ht="12.75" x14ac:dyDescent="0.2">
      <c r="B5" s="2" t="s">
        <v>75</v>
      </c>
      <c r="C5" s="8"/>
      <c r="D5" s="8"/>
      <c r="E5" s="8"/>
      <c r="F5" s="8"/>
      <c r="G5" s="8"/>
      <c r="H5" s="8"/>
      <c r="I5" s="8"/>
      <c r="J5" s="8"/>
      <c r="K5" s="8"/>
    </row>
    <row r="6" spans="2:14" s="1" customFormat="1" ht="12.75" x14ac:dyDescent="0.2">
      <c r="B6" s="2" t="s">
        <v>97</v>
      </c>
      <c r="C6" s="8"/>
      <c r="D6" s="8"/>
      <c r="E6" s="8"/>
      <c r="F6" s="8"/>
      <c r="G6" s="8"/>
      <c r="H6" s="8"/>
      <c r="I6" s="8"/>
      <c r="J6" s="8"/>
      <c r="K6" s="8"/>
    </row>
    <row r="7" spans="2:14" s="1" customFormat="1" ht="12.75" x14ac:dyDescent="0.2">
      <c r="B7" s="2" t="s">
        <v>98</v>
      </c>
      <c r="C7" s="8"/>
      <c r="D7" s="8"/>
      <c r="E7" s="46"/>
      <c r="F7" s="8"/>
      <c r="G7" s="8"/>
      <c r="H7" s="8"/>
      <c r="I7" s="8"/>
      <c r="J7" s="8"/>
      <c r="K7" s="8"/>
    </row>
    <row r="9" spans="2:14" ht="25.5" customHeight="1" x14ac:dyDescent="0.2">
      <c r="B9" s="67" t="s">
        <v>99</v>
      </c>
      <c r="C9" s="266" t="s">
        <v>74</v>
      </c>
      <c r="D9" s="266"/>
      <c r="E9" s="266" t="s">
        <v>48</v>
      </c>
      <c r="F9" s="266"/>
      <c r="G9" s="266" t="s">
        <v>91</v>
      </c>
      <c r="H9" s="266"/>
      <c r="I9" s="266" t="s">
        <v>92</v>
      </c>
      <c r="J9" s="266"/>
      <c r="K9" s="68" t="s">
        <v>100</v>
      </c>
    </row>
    <row r="10" spans="2:14" x14ac:dyDescent="0.2">
      <c r="B10" s="70"/>
      <c r="C10" s="71">
        <v>2001</v>
      </c>
      <c r="D10" s="72">
        <v>2011</v>
      </c>
      <c r="E10" s="71">
        <v>2001</v>
      </c>
      <c r="F10" s="72">
        <v>2011</v>
      </c>
      <c r="G10" s="71">
        <v>2001</v>
      </c>
      <c r="H10" s="72">
        <v>2011</v>
      </c>
      <c r="I10" s="71">
        <v>2001</v>
      </c>
      <c r="J10" s="72">
        <v>2011</v>
      </c>
      <c r="K10" s="71">
        <v>2011</v>
      </c>
    </row>
    <row r="11" spans="2:14" x14ac:dyDescent="0.2">
      <c r="B11" s="73" t="s">
        <v>90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2:14" x14ac:dyDescent="0.2">
      <c r="B12" s="75" t="s">
        <v>101</v>
      </c>
      <c r="C12" s="76">
        <v>395</v>
      </c>
      <c r="D12" s="76">
        <v>400</v>
      </c>
      <c r="E12" s="77">
        <v>32</v>
      </c>
      <c r="F12" s="76">
        <v>11</v>
      </c>
      <c r="G12" s="77">
        <v>18</v>
      </c>
      <c r="H12" s="76">
        <v>6</v>
      </c>
      <c r="I12" s="77">
        <v>14</v>
      </c>
      <c r="J12" s="76">
        <v>5</v>
      </c>
      <c r="K12" s="76">
        <v>13</v>
      </c>
    </row>
    <row r="13" spans="2:14" x14ac:dyDescent="0.2">
      <c r="B13" s="75" t="s">
        <v>102</v>
      </c>
      <c r="C13" s="76">
        <v>569</v>
      </c>
      <c r="D13" s="76">
        <v>516</v>
      </c>
      <c r="E13" s="77">
        <v>402</v>
      </c>
      <c r="F13" s="76">
        <v>275</v>
      </c>
      <c r="G13" s="77">
        <v>326</v>
      </c>
      <c r="H13" s="76">
        <v>172</v>
      </c>
      <c r="I13" s="77">
        <v>76</v>
      </c>
      <c r="J13" s="76">
        <v>103</v>
      </c>
      <c r="K13" s="76">
        <v>2</v>
      </c>
      <c r="N13" s="78"/>
    </row>
    <row r="14" spans="2:14" x14ac:dyDescent="0.2">
      <c r="B14" s="75" t="s">
        <v>103</v>
      </c>
      <c r="C14" s="76">
        <v>2651</v>
      </c>
      <c r="D14" s="76">
        <v>3047</v>
      </c>
      <c r="E14" s="76">
        <v>2375</v>
      </c>
      <c r="F14" s="76">
        <v>2667</v>
      </c>
      <c r="G14" s="76">
        <v>2227</v>
      </c>
      <c r="H14" s="76">
        <v>2331</v>
      </c>
      <c r="I14" s="76">
        <v>148</v>
      </c>
      <c r="J14" s="76">
        <v>336</v>
      </c>
      <c r="K14" s="76">
        <v>33</v>
      </c>
    </row>
    <row r="15" spans="2:14" x14ac:dyDescent="0.2">
      <c r="B15" s="75" t="s">
        <v>104</v>
      </c>
      <c r="C15" s="76">
        <v>2632</v>
      </c>
      <c r="D15" s="76">
        <v>3363</v>
      </c>
      <c r="E15" s="76">
        <v>2331</v>
      </c>
      <c r="F15" s="76">
        <v>3028</v>
      </c>
      <c r="G15" s="76">
        <v>2228</v>
      </c>
      <c r="H15" s="76">
        <v>2709</v>
      </c>
      <c r="I15" s="76">
        <v>103</v>
      </c>
      <c r="J15" s="76">
        <v>319</v>
      </c>
      <c r="K15" s="76">
        <v>19</v>
      </c>
    </row>
    <row r="16" spans="2:14" x14ac:dyDescent="0.2">
      <c r="B16" s="75" t="s">
        <v>105</v>
      </c>
      <c r="C16" s="76">
        <v>1090</v>
      </c>
      <c r="D16" s="76">
        <v>2027</v>
      </c>
      <c r="E16" s="77">
        <v>733</v>
      </c>
      <c r="F16" s="76">
        <v>1501</v>
      </c>
      <c r="G16" s="77">
        <v>696</v>
      </c>
      <c r="H16" s="76">
        <v>1304</v>
      </c>
      <c r="I16" s="77">
        <v>37</v>
      </c>
      <c r="J16" s="76">
        <v>197</v>
      </c>
      <c r="K16" s="76">
        <v>25</v>
      </c>
    </row>
    <row r="17" spans="2:11" x14ac:dyDescent="0.2">
      <c r="B17" s="75" t="s">
        <v>106</v>
      </c>
      <c r="C17" s="76">
        <v>860</v>
      </c>
      <c r="D17" s="76">
        <v>1023</v>
      </c>
      <c r="E17" s="76">
        <v>177</v>
      </c>
      <c r="F17" s="76">
        <v>172</v>
      </c>
      <c r="G17" s="76">
        <v>149</v>
      </c>
      <c r="H17" s="76">
        <v>152</v>
      </c>
      <c r="I17" s="76">
        <v>28</v>
      </c>
      <c r="J17" s="76">
        <v>20</v>
      </c>
      <c r="K17" s="76">
        <v>9</v>
      </c>
    </row>
    <row r="18" spans="2:11" x14ac:dyDescent="0.2">
      <c r="B18" s="75" t="s">
        <v>100</v>
      </c>
      <c r="C18" s="76">
        <v>0</v>
      </c>
      <c r="D18" s="76">
        <v>16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16</v>
      </c>
    </row>
    <row r="19" spans="2:11" x14ac:dyDescent="0.2">
      <c r="B19" s="79" t="s">
        <v>90</v>
      </c>
      <c r="C19" s="80">
        <v>8197</v>
      </c>
      <c r="D19" s="80">
        <v>10392</v>
      </c>
      <c r="E19" s="80">
        <v>6050</v>
      </c>
      <c r="F19" s="80">
        <v>7654</v>
      </c>
      <c r="G19" s="80">
        <v>5644</v>
      </c>
      <c r="H19" s="80">
        <v>6674</v>
      </c>
      <c r="I19" s="80">
        <v>406</v>
      </c>
      <c r="J19" s="80">
        <v>980</v>
      </c>
      <c r="K19" s="80">
        <v>117</v>
      </c>
    </row>
    <row r="20" spans="2:11" ht="3.75" customHeight="1" x14ac:dyDescent="0.2"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2:11" x14ac:dyDescent="0.2">
      <c r="B21" s="82" t="s">
        <v>88</v>
      </c>
      <c r="C21" s="74"/>
      <c r="D21" s="74"/>
      <c r="E21" s="74"/>
      <c r="F21" s="74"/>
      <c r="G21" s="74"/>
      <c r="H21" s="74"/>
      <c r="I21" s="74"/>
      <c r="J21" s="74"/>
      <c r="K21" s="74"/>
    </row>
    <row r="22" spans="2:11" x14ac:dyDescent="0.2">
      <c r="B22" s="75" t="s">
        <v>101</v>
      </c>
      <c r="C22" s="83">
        <v>194</v>
      </c>
      <c r="D22" s="83">
        <v>207</v>
      </c>
      <c r="E22" s="83">
        <v>15</v>
      </c>
      <c r="F22" s="83">
        <v>9</v>
      </c>
      <c r="G22" s="83">
        <v>10</v>
      </c>
      <c r="H22" s="83">
        <v>5</v>
      </c>
      <c r="I22" s="83">
        <v>5</v>
      </c>
      <c r="J22" s="83">
        <v>4</v>
      </c>
      <c r="K22" s="83">
        <v>7</v>
      </c>
    </row>
    <row r="23" spans="2:11" x14ac:dyDescent="0.2">
      <c r="B23" s="75" t="s">
        <v>102</v>
      </c>
      <c r="C23" s="83">
        <v>281</v>
      </c>
      <c r="D23" s="83">
        <v>258</v>
      </c>
      <c r="E23" s="83">
        <v>213</v>
      </c>
      <c r="F23" s="83">
        <v>145</v>
      </c>
      <c r="G23" s="83">
        <v>179</v>
      </c>
      <c r="H23" s="83">
        <v>89</v>
      </c>
      <c r="I23" s="83">
        <v>34</v>
      </c>
      <c r="J23" s="83">
        <v>56</v>
      </c>
      <c r="K23" s="83">
        <v>0</v>
      </c>
    </row>
    <row r="24" spans="2:11" x14ac:dyDescent="0.2">
      <c r="B24" s="75" t="s">
        <v>103</v>
      </c>
      <c r="C24" s="83">
        <v>1300</v>
      </c>
      <c r="D24" s="83">
        <v>1476</v>
      </c>
      <c r="E24" s="83">
        <v>1232</v>
      </c>
      <c r="F24" s="83">
        <v>1327</v>
      </c>
      <c r="G24" s="83">
        <v>1168</v>
      </c>
      <c r="H24" s="83">
        <v>1085</v>
      </c>
      <c r="I24" s="83">
        <v>64</v>
      </c>
      <c r="J24" s="83">
        <v>242</v>
      </c>
      <c r="K24" s="83">
        <v>22</v>
      </c>
    </row>
    <row r="25" spans="2:11" x14ac:dyDescent="0.2">
      <c r="B25" s="75" t="s">
        <v>104</v>
      </c>
      <c r="C25" s="83">
        <v>1297</v>
      </c>
      <c r="D25" s="83">
        <v>1669</v>
      </c>
      <c r="E25" s="83">
        <v>1216</v>
      </c>
      <c r="F25" s="83">
        <v>1556</v>
      </c>
      <c r="G25" s="83">
        <v>1154</v>
      </c>
      <c r="H25" s="83">
        <v>1298</v>
      </c>
      <c r="I25" s="83">
        <v>62</v>
      </c>
      <c r="J25" s="83">
        <v>258</v>
      </c>
      <c r="K25" s="83">
        <v>9</v>
      </c>
    </row>
    <row r="26" spans="2:11" x14ac:dyDescent="0.2">
      <c r="B26" s="75" t="s">
        <v>105</v>
      </c>
      <c r="C26" s="83">
        <v>542</v>
      </c>
      <c r="D26" s="83">
        <v>1000</v>
      </c>
      <c r="E26" s="83">
        <v>426</v>
      </c>
      <c r="F26" s="83">
        <v>806</v>
      </c>
      <c r="G26" s="83">
        <v>401</v>
      </c>
      <c r="H26" s="83">
        <v>631</v>
      </c>
      <c r="I26" s="83">
        <v>25</v>
      </c>
      <c r="J26" s="83">
        <v>175</v>
      </c>
      <c r="K26" s="83">
        <v>12</v>
      </c>
    </row>
    <row r="27" spans="2:11" x14ac:dyDescent="0.2">
      <c r="B27" s="75" t="s">
        <v>106</v>
      </c>
      <c r="C27" s="83">
        <v>401</v>
      </c>
      <c r="D27" s="83">
        <v>483</v>
      </c>
      <c r="E27" s="83">
        <v>120</v>
      </c>
      <c r="F27" s="83">
        <v>121</v>
      </c>
      <c r="G27" s="83">
        <v>102</v>
      </c>
      <c r="H27" s="83">
        <v>104</v>
      </c>
      <c r="I27" s="83">
        <v>18</v>
      </c>
      <c r="J27" s="83">
        <v>17</v>
      </c>
      <c r="K27" s="83">
        <v>6</v>
      </c>
    </row>
    <row r="28" spans="2:11" x14ac:dyDescent="0.2">
      <c r="B28" s="75" t="s">
        <v>100</v>
      </c>
      <c r="C28" s="83">
        <v>0</v>
      </c>
      <c r="D28" s="83">
        <v>9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9</v>
      </c>
    </row>
    <row r="29" spans="2:11" x14ac:dyDescent="0.2">
      <c r="B29" s="79" t="s">
        <v>90</v>
      </c>
      <c r="C29" s="84">
        <v>4015</v>
      </c>
      <c r="D29" s="84">
        <v>5102</v>
      </c>
      <c r="E29" s="84">
        <v>3222</v>
      </c>
      <c r="F29" s="84">
        <v>3964</v>
      </c>
      <c r="G29" s="84">
        <v>3014</v>
      </c>
      <c r="H29" s="84">
        <v>3212</v>
      </c>
      <c r="I29" s="84">
        <v>208</v>
      </c>
      <c r="J29" s="84">
        <v>752</v>
      </c>
      <c r="K29" s="84">
        <v>65</v>
      </c>
    </row>
    <row r="30" spans="2:11" ht="3" customHeight="1" x14ac:dyDescent="0.2">
      <c r="B30" s="81"/>
      <c r="C30" s="83"/>
      <c r="D30" s="83"/>
      <c r="E30" s="83"/>
      <c r="F30" s="83"/>
      <c r="G30" s="83"/>
      <c r="H30" s="83"/>
      <c r="I30" s="83"/>
      <c r="J30" s="83"/>
      <c r="K30" s="83"/>
    </row>
    <row r="31" spans="2:11" x14ac:dyDescent="0.2">
      <c r="B31" s="82" t="s">
        <v>89</v>
      </c>
      <c r="C31" s="74"/>
      <c r="D31" s="74"/>
      <c r="E31" s="74"/>
      <c r="F31" s="74"/>
      <c r="G31" s="74"/>
      <c r="H31" s="74"/>
      <c r="I31" s="74"/>
      <c r="J31" s="74"/>
      <c r="K31" s="74"/>
    </row>
    <row r="32" spans="2:11" x14ac:dyDescent="0.2">
      <c r="B32" s="75" t="s">
        <v>101</v>
      </c>
      <c r="C32" s="83">
        <v>201</v>
      </c>
      <c r="D32" s="83">
        <v>193</v>
      </c>
      <c r="E32" s="83">
        <v>17</v>
      </c>
      <c r="F32" s="83">
        <v>2</v>
      </c>
      <c r="G32" s="83">
        <v>8</v>
      </c>
      <c r="H32" s="83">
        <v>1</v>
      </c>
      <c r="I32" s="83">
        <v>9</v>
      </c>
      <c r="J32" s="83">
        <v>1</v>
      </c>
      <c r="K32" s="83">
        <v>6</v>
      </c>
    </row>
    <row r="33" spans="2:11" x14ac:dyDescent="0.2">
      <c r="B33" s="75" t="s">
        <v>102</v>
      </c>
      <c r="C33" s="83">
        <v>288</v>
      </c>
      <c r="D33" s="83">
        <v>258</v>
      </c>
      <c r="E33" s="83">
        <v>189</v>
      </c>
      <c r="F33" s="83">
        <v>130</v>
      </c>
      <c r="G33" s="83">
        <v>147</v>
      </c>
      <c r="H33" s="83">
        <v>83</v>
      </c>
      <c r="I33" s="83">
        <v>42</v>
      </c>
      <c r="J33" s="83">
        <v>47</v>
      </c>
      <c r="K33" s="83">
        <v>2</v>
      </c>
    </row>
    <row r="34" spans="2:11" x14ac:dyDescent="0.2">
      <c r="B34" s="75" t="s">
        <v>103</v>
      </c>
      <c r="C34" s="83">
        <v>1351</v>
      </c>
      <c r="D34" s="83">
        <v>1571</v>
      </c>
      <c r="E34" s="83">
        <v>1143</v>
      </c>
      <c r="F34" s="83">
        <v>1340</v>
      </c>
      <c r="G34" s="83">
        <v>1059</v>
      </c>
      <c r="H34" s="83">
        <v>1246</v>
      </c>
      <c r="I34" s="83">
        <v>84</v>
      </c>
      <c r="J34" s="83">
        <v>94</v>
      </c>
      <c r="K34" s="83">
        <v>11</v>
      </c>
    </row>
    <row r="35" spans="2:11" x14ac:dyDescent="0.2">
      <c r="B35" s="75" t="s">
        <v>104</v>
      </c>
      <c r="C35" s="83">
        <v>1335</v>
      </c>
      <c r="D35" s="83">
        <v>1694</v>
      </c>
      <c r="E35" s="83">
        <v>1115</v>
      </c>
      <c r="F35" s="83">
        <v>1472</v>
      </c>
      <c r="G35" s="83">
        <v>1074</v>
      </c>
      <c r="H35" s="83">
        <v>1411</v>
      </c>
      <c r="I35" s="83">
        <v>41</v>
      </c>
      <c r="J35" s="83">
        <v>61</v>
      </c>
      <c r="K35" s="83">
        <v>10</v>
      </c>
    </row>
    <row r="36" spans="2:11" x14ac:dyDescent="0.2">
      <c r="B36" s="75" t="s">
        <v>105</v>
      </c>
      <c r="C36" s="83">
        <v>548</v>
      </c>
      <c r="D36" s="83">
        <v>1027</v>
      </c>
      <c r="E36" s="83">
        <v>307</v>
      </c>
      <c r="F36" s="83">
        <v>695</v>
      </c>
      <c r="G36" s="83">
        <v>295</v>
      </c>
      <c r="H36" s="83">
        <v>673</v>
      </c>
      <c r="I36" s="83">
        <v>12</v>
      </c>
      <c r="J36" s="83">
        <v>22</v>
      </c>
      <c r="K36" s="83">
        <v>13</v>
      </c>
    </row>
    <row r="37" spans="2:11" x14ac:dyDescent="0.2">
      <c r="B37" s="75" t="s">
        <v>106</v>
      </c>
      <c r="C37" s="83">
        <v>459</v>
      </c>
      <c r="D37" s="83">
        <v>540</v>
      </c>
      <c r="E37" s="83">
        <v>57</v>
      </c>
      <c r="F37" s="83">
        <v>51</v>
      </c>
      <c r="G37" s="83">
        <v>47</v>
      </c>
      <c r="H37" s="83">
        <v>48</v>
      </c>
      <c r="I37" s="83">
        <v>10</v>
      </c>
      <c r="J37" s="83">
        <v>3</v>
      </c>
      <c r="K37" s="83">
        <v>3</v>
      </c>
    </row>
    <row r="38" spans="2:11" x14ac:dyDescent="0.2">
      <c r="B38" s="75" t="s">
        <v>100</v>
      </c>
      <c r="C38" s="83">
        <v>0</v>
      </c>
      <c r="D38" s="83">
        <v>7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7</v>
      </c>
    </row>
    <row r="39" spans="2:11" ht="15" thickBot="1" x14ac:dyDescent="0.25">
      <c r="B39" s="85" t="s">
        <v>90</v>
      </c>
      <c r="C39" s="86">
        <v>4182</v>
      </c>
      <c r="D39" s="86">
        <v>5290</v>
      </c>
      <c r="E39" s="86">
        <v>2828</v>
      </c>
      <c r="F39" s="86">
        <v>3690</v>
      </c>
      <c r="G39" s="86">
        <v>2630</v>
      </c>
      <c r="H39" s="86">
        <v>3462</v>
      </c>
      <c r="I39" s="86">
        <v>198</v>
      </c>
      <c r="J39" s="86">
        <v>228</v>
      </c>
      <c r="K39" s="86">
        <v>52</v>
      </c>
    </row>
    <row r="40" spans="2:11" x14ac:dyDescent="0.2">
      <c r="C40" s="88"/>
      <c r="D40" s="88"/>
      <c r="E40" s="88"/>
      <c r="F40" s="88"/>
      <c r="G40" s="88"/>
      <c r="H40" s="88"/>
      <c r="I40" s="88"/>
      <c r="J40" s="88"/>
      <c r="K40" s="88"/>
    </row>
    <row r="42" spans="2:11" x14ac:dyDescent="0.2">
      <c r="B42" s="66" t="s">
        <v>95</v>
      </c>
    </row>
  </sheetData>
  <mergeCells count="4">
    <mergeCell ref="C9:D9"/>
    <mergeCell ref="E9:F9"/>
    <mergeCell ref="G9:H9"/>
    <mergeCell ref="I9:J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zoomScaleNormal="100" workbookViewId="0">
      <selection activeCell="Z10" sqref="Z10"/>
    </sheetView>
  </sheetViews>
  <sheetFormatPr defaultRowHeight="15" x14ac:dyDescent="0.25"/>
  <cols>
    <col min="1" max="1" width="1.140625" customWidth="1"/>
    <col min="2" max="2" width="25" customWidth="1"/>
    <col min="3" max="6" width="7" customWidth="1"/>
    <col min="7" max="7" width="6" bestFit="1" customWidth="1"/>
    <col min="8" max="8" width="1.5703125" customWidth="1"/>
    <col min="9" max="12" width="7" customWidth="1"/>
    <col min="13" max="13" width="8" customWidth="1"/>
    <col min="14" max="14" width="1.140625" customWidth="1"/>
    <col min="15" max="19" width="7" customWidth="1"/>
  </cols>
  <sheetData>
    <row r="2" spans="2:19" s="1" customFormat="1" ht="12.75" x14ac:dyDescent="0.2">
      <c r="B2" s="45" t="s">
        <v>219</v>
      </c>
    </row>
    <row r="3" spans="2:19" s="1" customFormat="1" ht="11.25" x14ac:dyDescent="0.2">
      <c r="C3" s="8"/>
      <c r="D3" s="8"/>
      <c r="E3" s="8"/>
      <c r="F3" s="8"/>
      <c r="G3" s="8"/>
      <c r="H3" s="8"/>
      <c r="I3" s="8"/>
      <c r="J3" s="8"/>
      <c r="K3" s="8"/>
      <c r="L3" s="8"/>
    </row>
    <row r="4" spans="2:19" s="1" customFormat="1" ht="12.75" x14ac:dyDescent="0.2">
      <c r="B4" s="2" t="s">
        <v>74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2:19" s="1" customFormat="1" ht="12.75" x14ac:dyDescent="0.2">
      <c r="B5" s="2" t="s">
        <v>75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2:19" s="1" customFormat="1" ht="12.75" x14ac:dyDescent="0.2">
      <c r="B6" s="2" t="s">
        <v>107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2:19" s="1" customFormat="1" ht="12.75" x14ac:dyDescent="0.2">
      <c r="B7" s="2" t="s">
        <v>108</v>
      </c>
      <c r="C7" s="8"/>
      <c r="D7" s="8"/>
      <c r="E7" s="46"/>
      <c r="F7" s="8"/>
      <c r="G7" s="8"/>
      <c r="H7" s="8"/>
      <c r="I7" s="8"/>
      <c r="J7" s="8"/>
      <c r="K7" s="8"/>
      <c r="L7" s="8"/>
    </row>
    <row r="9" spans="2:19" x14ac:dyDescent="0.25">
      <c r="B9" s="89"/>
      <c r="C9" s="267" t="s">
        <v>109</v>
      </c>
      <c r="D9" s="267"/>
      <c r="E9" s="267"/>
      <c r="F9" s="267"/>
      <c r="G9" s="267"/>
      <c r="H9" s="90"/>
      <c r="I9" s="267" t="s">
        <v>110</v>
      </c>
      <c r="J9" s="267"/>
      <c r="K9" s="267"/>
      <c r="L9" s="267"/>
      <c r="M9" s="267"/>
      <c r="N9" s="90"/>
      <c r="O9" s="267" t="s">
        <v>111</v>
      </c>
      <c r="P9" s="267"/>
      <c r="Q9" s="267"/>
      <c r="R9" s="267"/>
      <c r="S9" s="267"/>
    </row>
    <row r="10" spans="2:19" x14ac:dyDescent="0.25">
      <c r="B10" s="91" t="s">
        <v>112</v>
      </c>
      <c r="C10" s="92">
        <v>1974</v>
      </c>
      <c r="D10" s="92">
        <v>1984</v>
      </c>
      <c r="E10" s="92">
        <v>1992</v>
      </c>
      <c r="F10" s="92">
        <v>2001</v>
      </c>
      <c r="G10" s="93">
        <v>2011</v>
      </c>
      <c r="H10" s="93"/>
      <c r="I10" s="92">
        <v>1974</v>
      </c>
      <c r="J10" s="92">
        <v>1984</v>
      </c>
      <c r="K10" s="92">
        <v>1992</v>
      </c>
      <c r="L10" s="92">
        <v>2001</v>
      </c>
      <c r="M10" s="92">
        <v>2011</v>
      </c>
      <c r="N10" s="92"/>
      <c r="O10" s="92">
        <v>1974</v>
      </c>
      <c r="P10" s="92">
        <v>1984</v>
      </c>
      <c r="Q10" s="92">
        <v>1992</v>
      </c>
      <c r="R10" s="92">
        <v>2001</v>
      </c>
      <c r="S10" s="93">
        <v>2011</v>
      </c>
    </row>
    <row r="11" spans="2:19" x14ac:dyDescent="0.25">
      <c r="B11" s="94" t="s">
        <v>50</v>
      </c>
      <c r="C11" s="95">
        <v>1287</v>
      </c>
      <c r="D11" s="95">
        <v>1646</v>
      </c>
      <c r="E11" s="95">
        <v>2553</v>
      </c>
      <c r="F11" s="95">
        <v>3181</v>
      </c>
      <c r="G11" s="95">
        <v>3969</v>
      </c>
      <c r="H11" s="95"/>
      <c r="I11" s="95">
        <v>678</v>
      </c>
      <c r="J11" s="95">
        <v>1119</v>
      </c>
      <c r="K11" s="95">
        <v>1890</v>
      </c>
      <c r="L11" s="95">
        <v>2744</v>
      </c>
      <c r="M11" s="95">
        <v>3693</v>
      </c>
      <c r="N11" s="95"/>
      <c r="O11" s="95">
        <v>1965</v>
      </c>
      <c r="P11" s="95">
        <v>2765</v>
      </c>
      <c r="Q11" s="95">
        <v>4443</v>
      </c>
      <c r="R11" s="95">
        <v>5925</v>
      </c>
      <c r="S11" s="95">
        <v>7662</v>
      </c>
    </row>
    <row r="12" spans="2:19" x14ac:dyDescent="0.25">
      <c r="B12" s="96" t="s">
        <v>91</v>
      </c>
      <c r="C12" s="83">
        <v>833</v>
      </c>
      <c r="D12" s="83">
        <v>1290</v>
      </c>
      <c r="E12" s="83">
        <v>2397</v>
      </c>
      <c r="F12" s="83">
        <v>3108</v>
      </c>
      <c r="G12" s="83">
        <v>3217</v>
      </c>
      <c r="H12" s="83"/>
      <c r="I12" s="83">
        <v>347</v>
      </c>
      <c r="J12" s="83">
        <v>751</v>
      </c>
      <c r="K12" s="83">
        <v>1724</v>
      </c>
      <c r="L12" s="83">
        <v>2666</v>
      </c>
      <c r="M12" s="83">
        <v>3465</v>
      </c>
      <c r="N12" s="83"/>
      <c r="O12" s="83">
        <v>1180</v>
      </c>
      <c r="P12" s="83">
        <v>2041</v>
      </c>
      <c r="Q12" s="83">
        <v>4121</v>
      </c>
      <c r="R12" s="83">
        <v>5774</v>
      </c>
      <c r="S12" s="97">
        <v>6682</v>
      </c>
    </row>
    <row r="13" spans="2:19" x14ac:dyDescent="0.25">
      <c r="B13" s="96" t="s">
        <v>113</v>
      </c>
      <c r="C13" s="83">
        <v>454</v>
      </c>
      <c r="D13" s="83">
        <v>356</v>
      </c>
      <c r="E13" s="83">
        <v>156</v>
      </c>
      <c r="F13" s="83">
        <v>73</v>
      </c>
      <c r="G13" s="83">
        <v>752</v>
      </c>
      <c r="H13" s="83"/>
      <c r="I13" s="83">
        <v>331</v>
      </c>
      <c r="J13" s="83">
        <v>368</v>
      </c>
      <c r="K13" s="83">
        <v>166</v>
      </c>
      <c r="L13" s="83">
        <v>78</v>
      </c>
      <c r="M13" s="83">
        <v>228</v>
      </c>
      <c r="N13" s="83"/>
      <c r="O13" s="83">
        <v>785</v>
      </c>
      <c r="P13" s="83">
        <v>724</v>
      </c>
      <c r="Q13" s="83">
        <v>322</v>
      </c>
      <c r="R13" s="83">
        <v>151</v>
      </c>
      <c r="S13" s="97">
        <v>980</v>
      </c>
    </row>
    <row r="14" spans="2:19" x14ac:dyDescent="0.25">
      <c r="B14" s="79" t="s">
        <v>53</v>
      </c>
      <c r="C14" s="84">
        <v>398</v>
      </c>
      <c r="D14" s="84">
        <v>431</v>
      </c>
      <c r="E14" s="84">
        <v>553</v>
      </c>
      <c r="F14" s="84">
        <v>789</v>
      </c>
      <c r="G14" s="84">
        <v>1074</v>
      </c>
      <c r="H14" s="84"/>
      <c r="I14" s="84">
        <v>1329</v>
      </c>
      <c r="J14" s="84">
        <v>1096</v>
      </c>
      <c r="K14" s="84">
        <v>1220</v>
      </c>
      <c r="L14" s="84">
        <v>1413</v>
      </c>
      <c r="M14" s="84">
        <v>1551</v>
      </c>
      <c r="N14" s="84"/>
      <c r="O14" s="84">
        <v>1727</v>
      </c>
      <c r="P14" s="84">
        <v>1527</v>
      </c>
      <c r="Q14" s="84">
        <v>1773</v>
      </c>
      <c r="R14" s="84">
        <v>2202</v>
      </c>
      <c r="S14" s="84">
        <v>2625</v>
      </c>
    </row>
    <row r="15" spans="2:19" x14ac:dyDescent="0.25">
      <c r="B15" s="96" t="s">
        <v>114</v>
      </c>
      <c r="C15" s="83">
        <v>26</v>
      </c>
      <c r="D15" s="83">
        <v>0</v>
      </c>
      <c r="E15" s="83">
        <v>16</v>
      </c>
      <c r="F15" s="83">
        <v>50</v>
      </c>
      <c r="G15" s="83">
        <v>125</v>
      </c>
      <c r="H15" s="83"/>
      <c r="I15" s="83">
        <v>893</v>
      </c>
      <c r="J15" s="83">
        <v>593</v>
      </c>
      <c r="K15" s="83">
        <v>642</v>
      </c>
      <c r="L15" s="83">
        <v>571</v>
      </c>
      <c r="M15" s="83">
        <v>543</v>
      </c>
      <c r="N15" s="83"/>
      <c r="O15" s="83">
        <v>919</v>
      </c>
      <c r="P15" s="83">
        <v>593</v>
      </c>
      <c r="Q15" s="83">
        <v>658</v>
      </c>
      <c r="R15" s="83">
        <v>621</v>
      </c>
      <c r="S15" s="97">
        <v>668</v>
      </c>
    </row>
    <row r="16" spans="2:19" x14ac:dyDescent="0.25">
      <c r="B16" s="96" t="s">
        <v>115</v>
      </c>
      <c r="C16" s="83">
        <v>112</v>
      </c>
      <c r="D16" s="83">
        <v>125</v>
      </c>
      <c r="E16" s="83">
        <v>179</v>
      </c>
      <c r="F16" s="83">
        <v>269</v>
      </c>
      <c r="G16" s="83">
        <v>302</v>
      </c>
      <c r="H16" s="83"/>
      <c r="I16" s="83">
        <v>136</v>
      </c>
      <c r="J16" s="83">
        <v>142</v>
      </c>
      <c r="K16" s="83">
        <v>216</v>
      </c>
      <c r="L16" s="83">
        <v>338</v>
      </c>
      <c r="M16" s="83">
        <v>335</v>
      </c>
      <c r="N16" s="83"/>
      <c r="O16" s="83">
        <v>248</v>
      </c>
      <c r="P16" s="83">
        <v>267</v>
      </c>
      <c r="Q16" s="83">
        <v>395</v>
      </c>
      <c r="R16" s="83">
        <v>607</v>
      </c>
      <c r="S16" s="97">
        <v>637</v>
      </c>
    </row>
    <row r="17" spans="2:19" x14ac:dyDescent="0.25">
      <c r="B17" s="96" t="s">
        <v>116</v>
      </c>
      <c r="C17" s="83">
        <v>147</v>
      </c>
      <c r="D17" s="83">
        <v>216</v>
      </c>
      <c r="E17" s="83">
        <v>273</v>
      </c>
      <c r="F17" s="83">
        <v>276</v>
      </c>
      <c r="G17" s="83">
        <v>386</v>
      </c>
      <c r="H17" s="83"/>
      <c r="I17" s="83">
        <v>109</v>
      </c>
      <c r="J17" s="83">
        <v>217</v>
      </c>
      <c r="K17" s="83">
        <v>259</v>
      </c>
      <c r="L17" s="83">
        <v>301</v>
      </c>
      <c r="M17" s="83">
        <v>501</v>
      </c>
      <c r="N17" s="83"/>
      <c r="O17" s="83">
        <v>256</v>
      </c>
      <c r="P17" s="83">
        <v>433</v>
      </c>
      <c r="Q17" s="83">
        <v>532</v>
      </c>
      <c r="R17" s="83">
        <v>577</v>
      </c>
      <c r="S17" s="97">
        <v>887</v>
      </c>
    </row>
    <row r="18" spans="2:19" x14ac:dyDescent="0.25">
      <c r="B18" s="96" t="s">
        <v>117</v>
      </c>
      <c r="C18" s="83">
        <v>113</v>
      </c>
      <c r="D18" s="83">
        <v>74</v>
      </c>
      <c r="E18" s="83">
        <v>70</v>
      </c>
      <c r="F18" s="83">
        <v>82</v>
      </c>
      <c r="G18" s="83">
        <v>81</v>
      </c>
      <c r="H18" s="83"/>
      <c r="I18" s="83">
        <v>191</v>
      </c>
      <c r="J18" s="83">
        <v>112</v>
      </c>
      <c r="K18" s="83">
        <v>82</v>
      </c>
      <c r="L18" s="83">
        <v>108</v>
      </c>
      <c r="M18" s="83">
        <v>79</v>
      </c>
      <c r="N18" s="83"/>
      <c r="O18" s="83">
        <v>304</v>
      </c>
      <c r="P18" s="83">
        <v>186</v>
      </c>
      <c r="Q18" s="83">
        <v>152</v>
      </c>
      <c r="R18" s="83">
        <v>190</v>
      </c>
      <c r="S18" s="97">
        <v>160</v>
      </c>
    </row>
    <row r="19" spans="2:19" x14ac:dyDescent="0.25">
      <c r="B19" s="96" t="s">
        <v>118</v>
      </c>
      <c r="C19" s="83">
        <v>0</v>
      </c>
      <c r="D19" s="83">
        <v>0</v>
      </c>
      <c r="E19" s="83">
        <v>0</v>
      </c>
      <c r="F19" s="83">
        <v>0</v>
      </c>
      <c r="G19" s="83">
        <v>145</v>
      </c>
      <c r="H19" s="83"/>
      <c r="I19" s="83">
        <v>0</v>
      </c>
      <c r="J19" s="83">
        <v>0</v>
      </c>
      <c r="K19" s="83">
        <v>0</v>
      </c>
      <c r="L19" s="98" t="s">
        <v>17</v>
      </c>
      <c r="M19" s="83">
        <v>66</v>
      </c>
      <c r="N19" s="83"/>
      <c r="O19" s="83">
        <v>0</v>
      </c>
      <c r="P19" s="83">
        <v>0</v>
      </c>
      <c r="Q19" s="83">
        <v>0</v>
      </c>
      <c r="R19" s="83">
        <v>0</v>
      </c>
      <c r="S19" s="97">
        <v>211</v>
      </c>
    </row>
    <row r="20" spans="2:19" x14ac:dyDescent="0.25">
      <c r="B20" s="96" t="s">
        <v>119</v>
      </c>
      <c r="C20" s="83">
        <v>0</v>
      </c>
      <c r="D20" s="83">
        <v>16</v>
      </c>
      <c r="E20" s="83">
        <v>15</v>
      </c>
      <c r="F20" s="83">
        <v>112</v>
      </c>
      <c r="G20" s="83">
        <v>35</v>
      </c>
      <c r="H20" s="83"/>
      <c r="I20" s="83">
        <v>0</v>
      </c>
      <c r="J20" s="83">
        <v>32</v>
      </c>
      <c r="K20" s="83">
        <v>21</v>
      </c>
      <c r="L20" s="83">
        <v>95</v>
      </c>
      <c r="M20" s="83">
        <v>27</v>
      </c>
      <c r="N20" s="83"/>
      <c r="O20" s="83">
        <v>0</v>
      </c>
      <c r="P20" s="83">
        <v>48</v>
      </c>
      <c r="Q20" s="83">
        <v>36</v>
      </c>
      <c r="R20" s="83">
        <v>207</v>
      </c>
      <c r="S20" s="97">
        <v>62</v>
      </c>
    </row>
    <row r="21" spans="2:19" x14ac:dyDescent="0.25">
      <c r="B21" s="99" t="s">
        <v>120</v>
      </c>
      <c r="C21" s="83">
        <v>0</v>
      </c>
      <c r="D21" s="83">
        <v>28</v>
      </c>
      <c r="E21" s="83">
        <v>5</v>
      </c>
      <c r="F21" s="83">
        <v>9</v>
      </c>
      <c r="G21" s="83">
        <v>59</v>
      </c>
      <c r="H21" s="83"/>
      <c r="I21" s="83">
        <v>0</v>
      </c>
      <c r="J21" s="83">
        <v>28</v>
      </c>
      <c r="K21" s="83">
        <v>3</v>
      </c>
      <c r="L21" s="83">
        <v>3</v>
      </c>
      <c r="M21" s="83">
        <v>46</v>
      </c>
      <c r="N21" s="83"/>
      <c r="O21" s="83">
        <v>0</v>
      </c>
      <c r="P21" s="83">
        <v>56</v>
      </c>
      <c r="Q21" s="83">
        <v>8</v>
      </c>
      <c r="R21" s="83">
        <v>12</v>
      </c>
      <c r="S21" s="97">
        <v>105</v>
      </c>
    </row>
    <row r="22" spans="2:19" s="100" customFormat="1" x14ac:dyDescent="0.25">
      <c r="B22" s="79" t="s">
        <v>90</v>
      </c>
      <c r="C22" s="84">
        <v>1685</v>
      </c>
      <c r="D22" s="84">
        <v>2105</v>
      </c>
      <c r="E22" s="84">
        <v>3111</v>
      </c>
      <c r="F22" s="84">
        <v>3979</v>
      </c>
      <c r="G22" s="84">
        <v>5102</v>
      </c>
      <c r="H22" s="84"/>
      <c r="I22" s="84">
        <v>2007</v>
      </c>
      <c r="J22" s="84">
        <v>2243</v>
      </c>
      <c r="K22" s="84">
        <v>3113</v>
      </c>
      <c r="L22" s="84">
        <v>4160</v>
      </c>
      <c r="M22" s="84">
        <v>5290</v>
      </c>
      <c r="N22" s="84"/>
      <c r="O22" s="84">
        <v>3692</v>
      </c>
      <c r="P22" s="84">
        <v>4348</v>
      </c>
      <c r="Q22" s="84">
        <v>6224</v>
      </c>
      <c r="R22" s="84">
        <v>8139</v>
      </c>
      <c r="S22" s="84">
        <v>10392</v>
      </c>
    </row>
    <row r="23" spans="2:19" ht="3.75" customHeight="1" x14ac:dyDescent="0.25">
      <c r="B23" s="81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 s="100" customFormat="1" x14ac:dyDescent="0.25">
      <c r="B24" s="101" t="s">
        <v>121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2:19" s="100" customFormat="1" x14ac:dyDescent="0.25">
      <c r="B25" s="79" t="s">
        <v>50</v>
      </c>
      <c r="C25" s="247" t="s">
        <v>17</v>
      </c>
      <c r="D25" s="103">
        <v>27.894327894327891</v>
      </c>
      <c r="E25" s="103">
        <v>55.103280680437429</v>
      </c>
      <c r="F25" s="103">
        <v>24.598511555033294</v>
      </c>
      <c r="G25" s="103">
        <v>24.772084250235775</v>
      </c>
      <c r="H25" s="103"/>
      <c r="I25" s="247" t="s">
        <v>17</v>
      </c>
      <c r="J25" s="103">
        <v>65.044247787610615</v>
      </c>
      <c r="K25" s="103">
        <v>68.90080428954424</v>
      </c>
      <c r="L25" s="103">
        <v>45.185185185185183</v>
      </c>
      <c r="M25" s="103">
        <v>34.584548104956269</v>
      </c>
      <c r="N25" s="103"/>
      <c r="O25" s="103"/>
      <c r="P25" s="103">
        <v>40.712468193384218</v>
      </c>
      <c r="Q25" s="103">
        <v>60.687160940325505</v>
      </c>
      <c r="R25" s="103">
        <v>33.355840648210666</v>
      </c>
      <c r="S25" s="103">
        <v>29.316455696202532</v>
      </c>
    </row>
    <row r="26" spans="2:19" x14ac:dyDescent="0.25">
      <c r="B26" s="96" t="s">
        <v>91</v>
      </c>
      <c r="C26" s="247" t="s">
        <v>17</v>
      </c>
      <c r="D26" s="104">
        <v>54.861944777911162</v>
      </c>
      <c r="E26" s="104">
        <v>85.813953488372093</v>
      </c>
      <c r="F26" s="104">
        <v>29.662077596996244</v>
      </c>
      <c r="G26" s="104">
        <v>3.5070785070785071</v>
      </c>
      <c r="H26" s="104"/>
      <c r="I26" s="247" t="s">
        <v>17</v>
      </c>
      <c r="J26" s="104">
        <v>116.4265129682997</v>
      </c>
      <c r="K26" s="104">
        <v>129.56058588548603</v>
      </c>
      <c r="L26" s="104">
        <v>54.640371229698381</v>
      </c>
      <c r="M26" s="104">
        <v>29.969992498124533</v>
      </c>
      <c r="N26" s="104"/>
      <c r="O26" s="105"/>
      <c r="P26" s="104">
        <v>72.966101694915253</v>
      </c>
      <c r="Q26" s="104">
        <v>101.91082802547771</v>
      </c>
      <c r="R26" s="104">
        <v>40.111623392380494</v>
      </c>
      <c r="S26" s="104">
        <v>15.725666782126776</v>
      </c>
    </row>
    <row r="27" spans="2:19" x14ac:dyDescent="0.25">
      <c r="B27" s="96" t="s">
        <v>113</v>
      </c>
      <c r="C27" s="247" t="s">
        <v>17</v>
      </c>
      <c r="D27" s="104">
        <v>-21.58590308370044</v>
      </c>
      <c r="E27" s="104">
        <v>-56.17977528089888</v>
      </c>
      <c r="F27" s="104">
        <v>-53.205128205128204</v>
      </c>
      <c r="G27" s="104">
        <v>930.13698630136992</v>
      </c>
      <c r="H27" s="104"/>
      <c r="I27" s="247" t="s">
        <v>17</v>
      </c>
      <c r="J27" s="104">
        <v>11.178247734138973</v>
      </c>
      <c r="K27" s="104">
        <v>-54.891304347826086</v>
      </c>
      <c r="L27" s="104">
        <v>-53.01204819277109</v>
      </c>
      <c r="M27" s="104">
        <v>192.30769230769232</v>
      </c>
      <c r="N27" s="104"/>
      <c r="O27" s="105"/>
      <c r="P27" s="104">
        <v>-7.7707006369426752</v>
      </c>
      <c r="Q27" s="104">
        <v>-55.524861878453038</v>
      </c>
      <c r="R27" s="104">
        <v>-53.105590062111794</v>
      </c>
      <c r="S27" s="104">
        <v>549.00662251655626</v>
      </c>
    </row>
    <row r="28" spans="2:19" x14ac:dyDescent="0.25">
      <c r="B28" s="79" t="s">
        <v>53</v>
      </c>
      <c r="C28" s="247" t="s">
        <v>17</v>
      </c>
      <c r="D28" s="103">
        <v>8.291457286432161</v>
      </c>
      <c r="E28" s="103">
        <v>28.306264501160094</v>
      </c>
      <c r="F28" s="103">
        <v>42.67631103074141</v>
      </c>
      <c r="G28" s="103">
        <v>36.121673003802279</v>
      </c>
      <c r="H28" s="103"/>
      <c r="I28" s="247" t="s">
        <v>17</v>
      </c>
      <c r="J28" s="103">
        <v>-17.531978931527465</v>
      </c>
      <c r="K28" s="103">
        <v>11.313868613138686</v>
      </c>
      <c r="L28" s="104">
        <v>15.819672131147541</v>
      </c>
      <c r="M28" s="103">
        <v>9.766454352441615</v>
      </c>
      <c r="N28" s="103"/>
      <c r="O28" s="103"/>
      <c r="P28" s="103">
        <v>-11.580775911986104</v>
      </c>
      <c r="Q28" s="103">
        <v>16.110019646365423</v>
      </c>
      <c r="R28" s="103">
        <v>24.196277495769884</v>
      </c>
      <c r="S28" s="103">
        <v>19.209809264305179</v>
      </c>
    </row>
    <row r="29" spans="2:19" x14ac:dyDescent="0.25">
      <c r="B29" s="96" t="s">
        <v>114</v>
      </c>
      <c r="C29" s="247" t="s">
        <v>17</v>
      </c>
      <c r="D29" s="104">
        <v>-100</v>
      </c>
      <c r="E29" s="104">
        <v>0</v>
      </c>
      <c r="F29" s="104">
        <v>212.5</v>
      </c>
      <c r="G29" s="104">
        <v>150</v>
      </c>
      <c r="H29" s="104"/>
      <c r="I29" s="247" t="s">
        <v>17</v>
      </c>
      <c r="J29" s="104">
        <v>-33.5946248600224</v>
      </c>
      <c r="K29" s="104">
        <v>0</v>
      </c>
      <c r="L29" s="104">
        <v>-11.059190031152648</v>
      </c>
      <c r="M29" s="104">
        <v>-4.9036777583187394</v>
      </c>
      <c r="N29" s="104"/>
      <c r="O29" s="105"/>
      <c r="P29" s="104">
        <v>-35.473340587595217</v>
      </c>
      <c r="Q29" s="104">
        <v>0</v>
      </c>
      <c r="R29" s="104">
        <v>-5.6231003039513681</v>
      </c>
      <c r="S29" s="104">
        <v>7.5684380032206118</v>
      </c>
    </row>
    <row r="30" spans="2:19" x14ac:dyDescent="0.25">
      <c r="B30" s="96" t="s">
        <v>115</v>
      </c>
      <c r="C30" s="247" t="s">
        <v>17</v>
      </c>
      <c r="D30" s="104">
        <v>11.607142857142858</v>
      </c>
      <c r="E30" s="104">
        <v>43.2</v>
      </c>
      <c r="F30" s="104">
        <v>50.279329608938554</v>
      </c>
      <c r="G30" s="104">
        <v>12.267657992565056</v>
      </c>
      <c r="H30" s="104"/>
      <c r="I30" s="247" t="s">
        <v>17</v>
      </c>
      <c r="J30" s="104">
        <v>4.4117647058823533</v>
      </c>
      <c r="K30" s="104">
        <v>52.112676056338024</v>
      </c>
      <c r="L30" s="104">
        <v>56.481481481481474</v>
      </c>
      <c r="M30" s="104">
        <v>-0.8875739644970414</v>
      </c>
      <c r="N30" s="104"/>
      <c r="O30" s="105"/>
      <c r="P30" s="104">
        <v>7.661290322580645</v>
      </c>
      <c r="Q30" s="104">
        <v>47.940074906367045</v>
      </c>
      <c r="R30" s="104">
        <v>53.670886075949362</v>
      </c>
      <c r="S30" s="104">
        <v>4.9423393739703458</v>
      </c>
    </row>
    <row r="31" spans="2:19" x14ac:dyDescent="0.25">
      <c r="B31" s="96" t="s">
        <v>116</v>
      </c>
      <c r="C31" s="247" t="s">
        <v>17</v>
      </c>
      <c r="D31" s="104">
        <v>46.938775510204081</v>
      </c>
      <c r="E31" s="104">
        <v>26.388888888888889</v>
      </c>
      <c r="F31" s="104">
        <v>1.098901098901099</v>
      </c>
      <c r="G31" s="104">
        <v>39.855072463768117</v>
      </c>
      <c r="H31" s="104"/>
      <c r="I31" s="247" t="s">
        <v>17</v>
      </c>
      <c r="J31" s="104">
        <v>99.082568807339456</v>
      </c>
      <c r="K31" s="104">
        <v>19.35483870967742</v>
      </c>
      <c r="L31" s="104">
        <v>16.216216216216218</v>
      </c>
      <c r="M31" s="104">
        <v>66.44518272425249</v>
      </c>
      <c r="N31" s="104"/>
      <c r="O31" s="105"/>
      <c r="P31" s="104">
        <v>69.140625</v>
      </c>
      <c r="Q31" s="104">
        <v>22.863741339491916</v>
      </c>
      <c r="R31" s="104">
        <v>8.458646616541353</v>
      </c>
      <c r="S31" s="104">
        <v>53.726169844020802</v>
      </c>
    </row>
    <row r="32" spans="2:19" x14ac:dyDescent="0.25">
      <c r="B32" s="96" t="s">
        <v>117</v>
      </c>
      <c r="C32" s="247" t="s">
        <v>17</v>
      </c>
      <c r="D32" s="104">
        <v>-34.513274336283182</v>
      </c>
      <c r="E32" s="104">
        <v>-5.4054054054054053</v>
      </c>
      <c r="F32" s="104">
        <v>17.142857142857142</v>
      </c>
      <c r="G32" s="104">
        <v>-1.2195121951219512</v>
      </c>
      <c r="H32" s="104"/>
      <c r="I32" s="247" t="s">
        <v>17</v>
      </c>
      <c r="J32" s="104">
        <v>-41.361256544502616</v>
      </c>
      <c r="K32" s="104">
        <v>-26.785714285714285</v>
      </c>
      <c r="L32" s="104">
        <v>31.707317073170731</v>
      </c>
      <c r="M32" s="104">
        <v>-26.851851851851855</v>
      </c>
      <c r="N32" s="104"/>
      <c r="O32" s="105"/>
      <c r="P32" s="104">
        <v>-38.815789473684212</v>
      </c>
      <c r="Q32" s="104">
        <v>-18.27956989247312</v>
      </c>
      <c r="R32" s="104">
        <v>25</v>
      </c>
      <c r="S32" s="104">
        <v>-15.789473684210526</v>
      </c>
    </row>
    <row r="33" spans="2:19" x14ac:dyDescent="0.25">
      <c r="B33" s="96" t="s">
        <v>118</v>
      </c>
      <c r="C33" s="83"/>
      <c r="D33" s="104"/>
      <c r="E33" s="104"/>
      <c r="F33" s="104"/>
      <c r="G33" s="104"/>
      <c r="H33" s="104"/>
      <c r="I33" s="105"/>
      <c r="J33" s="104"/>
      <c r="K33" s="104"/>
      <c r="L33" s="104"/>
      <c r="M33" s="104"/>
      <c r="N33" s="104"/>
      <c r="O33" s="104"/>
      <c r="P33" s="104"/>
      <c r="Q33" s="104"/>
      <c r="R33" s="104"/>
      <c r="S33" s="104"/>
    </row>
    <row r="34" spans="2:19" x14ac:dyDescent="0.25">
      <c r="B34" s="96" t="s">
        <v>119</v>
      </c>
      <c r="C34" s="247" t="s">
        <v>17</v>
      </c>
      <c r="D34" s="247" t="s">
        <v>17</v>
      </c>
      <c r="E34" s="104">
        <v>-6.25</v>
      </c>
      <c r="F34" s="104">
        <v>646.66666666666663</v>
      </c>
      <c r="G34" s="104">
        <v>-68.75</v>
      </c>
      <c r="H34" s="104"/>
      <c r="I34" s="247" t="s">
        <v>17</v>
      </c>
      <c r="J34" s="247" t="s">
        <v>17</v>
      </c>
      <c r="K34" s="104">
        <v>-34.375</v>
      </c>
      <c r="L34" s="104">
        <v>352.38095238095235</v>
      </c>
      <c r="M34" s="104">
        <v>-71.578947368421055</v>
      </c>
      <c r="N34" s="104"/>
      <c r="O34" s="105"/>
      <c r="P34" s="247" t="s">
        <v>17</v>
      </c>
      <c r="Q34" s="104">
        <v>-25</v>
      </c>
      <c r="R34" s="104">
        <v>475</v>
      </c>
      <c r="S34" s="104">
        <v>-70.048309178743963</v>
      </c>
    </row>
    <row r="35" spans="2:19" x14ac:dyDescent="0.25">
      <c r="B35" s="106" t="s">
        <v>120</v>
      </c>
      <c r="C35" s="247" t="s">
        <v>17</v>
      </c>
      <c r="D35" s="247" t="s">
        <v>17</v>
      </c>
      <c r="E35" s="104">
        <v>-82.142857142857139</v>
      </c>
      <c r="F35" s="104">
        <v>80</v>
      </c>
      <c r="G35" s="104">
        <v>555.55555555555554</v>
      </c>
      <c r="H35" s="104"/>
      <c r="I35" s="247" t="s">
        <v>17</v>
      </c>
      <c r="J35" s="247" t="s">
        <v>17</v>
      </c>
      <c r="K35" s="104">
        <v>-89.285714285714292</v>
      </c>
      <c r="L35" s="104">
        <v>0</v>
      </c>
      <c r="M35" s="104">
        <v>1433.3333333333335</v>
      </c>
      <c r="N35" s="104"/>
      <c r="O35" s="105"/>
      <c r="P35" s="247" t="s">
        <v>17</v>
      </c>
      <c r="Q35" s="104">
        <v>-85.714285714285708</v>
      </c>
      <c r="R35" s="104">
        <v>50</v>
      </c>
      <c r="S35" s="104">
        <v>775</v>
      </c>
    </row>
    <row r="36" spans="2:19" s="100" customFormat="1" x14ac:dyDescent="0.25">
      <c r="B36" s="79" t="s">
        <v>90</v>
      </c>
      <c r="C36" s="247" t="s">
        <v>17</v>
      </c>
      <c r="D36" s="103">
        <v>24.925816023738872</v>
      </c>
      <c r="E36" s="103">
        <v>47.790973871733968</v>
      </c>
      <c r="F36" s="103">
        <v>27.900996464159434</v>
      </c>
      <c r="G36" s="103">
        <v>28.223171651168634</v>
      </c>
      <c r="H36" s="103"/>
      <c r="I36" s="247" t="s">
        <v>17</v>
      </c>
      <c r="J36" s="103">
        <v>11.758844045839561</v>
      </c>
      <c r="K36" s="103">
        <v>38.787338386090056</v>
      </c>
      <c r="L36" s="103">
        <v>33.63315130099582</v>
      </c>
      <c r="M36" s="103">
        <v>27.163461538461537</v>
      </c>
      <c r="N36" s="103"/>
      <c r="O36" s="103"/>
      <c r="P36" s="103">
        <v>17.768147345612135</v>
      </c>
      <c r="Q36" s="103">
        <v>43.146274149034035</v>
      </c>
      <c r="R36" s="103">
        <v>30.767994858611825</v>
      </c>
      <c r="S36" s="103">
        <v>27.681533357906378</v>
      </c>
    </row>
    <row r="37" spans="2:19" ht="3.75" customHeight="1" x14ac:dyDescent="0.25">
      <c r="B37" s="81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 s="100" customFormat="1" x14ac:dyDescent="0.25">
      <c r="B38" s="101" t="s">
        <v>122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2:19" x14ac:dyDescent="0.25">
      <c r="B39" s="79" t="s">
        <v>50</v>
      </c>
      <c r="C39" s="107">
        <v>76.379821958456972</v>
      </c>
      <c r="D39" s="107">
        <v>78.194774346793352</v>
      </c>
      <c r="E39" s="107">
        <v>82.063645130183218</v>
      </c>
      <c r="F39" s="107">
        <v>79.944709726061831</v>
      </c>
      <c r="G39" s="107">
        <v>77.793022344178752</v>
      </c>
      <c r="H39" s="107"/>
      <c r="I39" s="107">
        <v>33.781763826606877</v>
      </c>
      <c r="J39" s="107">
        <v>49.888542131074452</v>
      </c>
      <c r="K39" s="107">
        <v>60.713138451654359</v>
      </c>
      <c r="L39" s="107">
        <v>65.961538461538467</v>
      </c>
      <c r="M39" s="107">
        <v>69.810964083175804</v>
      </c>
      <c r="N39" s="107"/>
      <c r="O39" s="107">
        <v>53.223185265438786</v>
      </c>
      <c r="P39" s="107">
        <v>63.592456301747937</v>
      </c>
      <c r="Q39" s="107">
        <v>71.384961439588693</v>
      </c>
      <c r="R39" s="107">
        <v>72.797640987836346</v>
      </c>
      <c r="S39" s="107">
        <v>73.729792147806009</v>
      </c>
    </row>
    <row r="40" spans="2:19" x14ac:dyDescent="0.25">
      <c r="B40" s="81" t="s">
        <v>123</v>
      </c>
      <c r="C40" s="108">
        <v>49.436201780415431</v>
      </c>
      <c r="D40" s="108">
        <v>61.282660332541575</v>
      </c>
      <c r="E40" s="108">
        <v>77.049180327868854</v>
      </c>
      <c r="F40" s="108">
        <v>78.110077909022365</v>
      </c>
      <c r="G40" s="108">
        <v>63.053704429635438</v>
      </c>
      <c r="H40" s="108"/>
      <c r="I40" s="108">
        <v>17.289486796213254</v>
      </c>
      <c r="J40" s="108">
        <v>33.481943825234062</v>
      </c>
      <c r="K40" s="108">
        <v>55.380661741085767</v>
      </c>
      <c r="L40" s="108">
        <v>64.086538461538467</v>
      </c>
      <c r="M40" s="108">
        <v>65.500945179584122</v>
      </c>
      <c r="N40" s="108"/>
      <c r="O40" s="108">
        <v>31.960996749729141</v>
      </c>
      <c r="P40" s="108">
        <v>46.941122355105797</v>
      </c>
      <c r="Q40" s="108">
        <v>66.211439588688947</v>
      </c>
      <c r="R40" s="108">
        <v>70.942376213294011</v>
      </c>
      <c r="S40" s="108">
        <v>64.299461123941498</v>
      </c>
    </row>
    <row r="41" spans="2:19" x14ac:dyDescent="0.25">
      <c r="B41" s="81" t="s">
        <v>124</v>
      </c>
      <c r="C41" s="108">
        <v>26.943620178041545</v>
      </c>
      <c r="D41" s="108">
        <v>16.912114014251781</v>
      </c>
      <c r="E41" s="108">
        <v>5.0144648023143681</v>
      </c>
      <c r="F41" s="108">
        <v>1.8346318170394571</v>
      </c>
      <c r="G41" s="108">
        <v>14.739317914543316</v>
      </c>
      <c r="H41" s="108"/>
      <c r="I41" s="108">
        <v>16.492277030393623</v>
      </c>
      <c r="J41" s="108">
        <v>16.40659830584039</v>
      </c>
      <c r="K41" s="108">
        <v>5.3324767105685833</v>
      </c>
      <c r="L41" s="108">
        <v>1.875</v>
      </c>
      <c r="M41" s="108">
        <v>4.3100189035916818</v>
      </c>
      <c r="N41" s="108"/>
      <c r="O41" s="108">
        <v>21.262188515709642</v>
      </c>
      <c r="P41" s="108">
        <v>16.651333946642136</v>
      </c>
      <c r="Q41" s="108">
        <v>5.1735218508997427</v>
      </c>
      <c r="R41" s="108">
        <v>1.855264774542327</v>
      </c>
      <c r="S41" s="108">
        <v>9.4303310238645111</v>
      </c>
    </row>
    <row r="42" spans="2:19" x14ac:dyDescent="0.25">
      <c r="B42" s="79" t="s">
        <v>53</v>
      </c>
      <c r="C42" s="107">
        <v>23.620178041543028</v>
      </c>
      <c r="D42" s="107">
        <v>20.475059382422803</v>
      </c>
      <c r="E42" s="107">
        <v>17.775634844101575</v>
      </c>
      <c r="F42" s="107">
        <v>19.829102789645638</v>
      </c>
      <c r="G42" s="107">
        <v>21.050568404547239</v>
      </c>
      <c r="H42" s="107"/>
      <c r="I42" s="107">
        <v>66.218236173393123</v>
      </c>
      <c r="J42" s="107">
        <v>48.863129736959429</v>
      </c>
      <c r="K42" s="107">
        <v>39.190491487311277</v>
      </c>
      <c r="L42" s="107">
        <v>33.966346153846153</v>
      </c>
      <c r="M42" s="107">
        <v>29.319470699432891</v>
      </c>
      <c r="N42" s="107"/>
      <c r="O42" s="107">
        <v>46.776814734561214</v>
      </c>
      <c r="P42" s="107">
        <v>35.11959521619135</v>
      </c>
      <c r="Q42" s="107">
        <v>28.486503856041129</v>
      </c>
      <c r="R42" s="107">
        <v>27.054920751935128</v>
      </c>
      <c r="S42" s="107">
        <v>25.259815242494227</v>
      </c>
    </row>
    <row r="43" spans="2:19" x14ac:dyDescent="0.25">
      <c r="B43" s="81" t="s">
        <v>125</v>
      </c>
      <c r="C43" s="108">
        <v>1.543026706231454</v>
      </c>
      <c r="D43" s="108">
        <v>0</v>
      </c>
      <c r="E43" s="108">
        <v>0.5143040822886531</v>
      </c>
      <c r="F43" s="108">
        <v>1.2565971349585323</v>
      </c>
      <c r="G43" s="108">
        <v>2.4500196001568013</v>
      </c>
      <c r="H43" s="108"/>
      <c r="I43" s="108">
        <v>44.494270054808169</v>
      </c>
      <c r="J43" s="108">
        <v>26.437806509139545</v>
      </c>
      <c r="K43" s="108">
        <v>20.623193061355604</v>
      </c>
      <c r="L43" s="108">
        <v>13.72596153846154</v>
      </c>
      <c r="M43" s="108">
        <v>10.264650283553875</v>
      </c>
      <c r="N43" s="108"/>
      <c r="O43" s="108">
        <v>24.891657638136511</v>
      </c>
      <c r="P43" s="108">
        <v>13.638454461821528</v>
      </c>
      <c r="Q43" s="108">
        <v>10.571979434447302</v>
      </c>
      <c r="R43" s="108">
        <v>7.629929966826392</v>
      </c>
      <c r="S43" s="108">
        <v>6.4280215550423403</v>
      </c>
    </row>
    <row r="44" spans="2:19" x14ac:dyDescent="0.25">
      <c r="B44" s="81" t="s">
        <v>126</v>
      </c>
      <c r="C44" s="108">
        <v>6.6468842729970321</v>
      </c>
      <c r="D44" s="108">
        <v>5.938242280285035</v>
      </c>
      <c r="E44" s="108">
        <v>5.7537769206043077</v>
      </c>
      <c r="F44" s="108">
        <v>6.7604925860769036</v>
      </c>
      <c r="G44" s="108">
        <v>5.9192473539788324</v>
      </c>
      <c r="H44" s="108"/>
      <c r="I44" s="108">
        <v>6.7762830094668658</v>
      </c>
      <c r="J44" s="108">
        <v>6.3308069549710213</v>
      </c>
      <c r="K44" s="108">
        <v>6.9386443944747827</v>
      </c>
      <c r="L44" s="108">
        <v>8.125</v>
      </c>
      <c r="M44" s="108">
        <v>6.3327032136105856</v>
      </c>
      <c r="N44" s="108"/>
      <c r="O44" s="108">
        <v>6.7172264355362943</v>
      </c>
      <c r="P44" s="108">
        <v>6.1407543698252072</v>
      </c>
      <c r="Q44" s="108">
        <v>6.3464010282776346</v>
      </c>
      <c r="R44" s="108">
        <v>7.4579186632264403</v>
      </c>
      <c r="S44" s="108">
        <v>6.1297151655119322</v>
      </c>
    </row>
    <row r="45" spans="2:19" x14ac:dyDescent="0.25">
      <c r="B45" s="81" t="s">
        <v>127</v>
      </c>
      <c r="C45" s="108">
        <v>8.7240356083086059</v>
      </c>
      <c r="D45" s="108">
        <v>10.261282660332542</v>
      </c>
      <c r="E45" s="108">
        <v>8.775313404050145</v>
      </c>
      <c r="F45" s="108">
        <v>6.9364161849710975</v>
      </c>
      <c r="G45" s="108">
        <v>7.5656605252842031</v>
      </c>
      <c r="H45" s="108"/>
      <c r="I45" s="108">
        <v>5.4309915296462385</v>
      </c>
      <c r="J45" s="108">
        <v>9.6745430227374065</v>
      </c>
      <c r="K45" s="108">
        <v>8.3199486026341152</v>
      </c>
      <c r="L45" s="108">
        <v>7.2355769230769234</v>
      </c>
      <c r="M45" s="108">
        <v>9.4706994328922498</v>
      </c>
      <c r="N45" s="108"/>
      <c r="O45" s="108">
        <v>6.9339111592632712</v>
      </c>
      <c r="P45" s="108">
        <v>9.9586016559337622</v>
      </c>
      <c r="Q45" s="108">
        <v>8.5475578406169657</v>
      </c>
      <c r="R45" s="108">
        <v>7.0893230126551172</v>
      </c>
      <c r="S45" s="108">
        <v>8.5354118552732867</v>
      </c>
    </row>
    <row r="46" spans="2:19" x14ac:dyDescent="0.25">
      <c r="B46" s="81" t="s">
        <v>128</v>
      </c>
      <c r="C46" s="108">
        <v>6.706231454005934</v>
      </c>
      <c r="D46" s="108">
        <v>3.5154394299287413</v>
      </c>
      <c r="E46" s="108">
        <v>2.2500803600128574</v>
      </c>
      <c r="F46" s="108">
        <v>2.0608193013319931</v>
      </c>
      <c r="G46" s="108">
        <v>1.5876127009016072</v>
      </c>
      <c r="H46" s="108"/>
      <c r="I46" s="108">
        <v>9.5166915794718498</v>
      </c>
      <c r="J46" s="108">
        <v>4.9933125278644672</v>
      </c>
      <c r="K46" s="108">
        <v>2.6341150016061676</v>
      </c>
      <c r="L46" s="108">
        <v>2.5961538461538463</v>
      </c>
      <c r="M46" s="108">
        <v>1.4933837429111532</v>
      </c>
      <c r="N46" s="108"/>
      <c r="O46" s="108">
        <v>8.2340195016251361</v>
      </c>
      <c r="P46" s="108">
        <v>4.2778288868445262</v>
      </c>
      <c r="Q46" s="108">
        <v>2.442159383033419</v>
      </c>
      <c r="R46" s="108">
        <v>2.334439120285047</v>
      </c>
      <c r="S46" s="108">
        <v>1.5396458814472671</v>
      </c>
    </row>
    <row r="47" spans="2:19" x14ac:dyDescent="0.25">
      <c r="B47" s="81" t="s">
        <v>129</v>
      </c>
      <c r="C47" s="108">
        <v>0</v>
      </c>
      <c r="D47" s="108">
        <v>0</v>
      </c>
      <c r="E47" s="108">
        <v>0</v>
      </c>
      <c r="F47" s="108">
        <v>0</v>
      </c>
      <c r="G47" s="108">
        <v>2.8420227361818893</v>
      </c>
      <c r="H47" s="108"/>
      <c r="I47" s="108">
        <v>0</v>
      </c>
      <c r="J47" s="108">
        <v>0</v>
      </c>
      <c r="K47" s="108">
        <v>0</v>
      </c>
      <c r="L47" s="109" t="s">
        <v>17</v>
      </c>
      <c r="M47" s="108">
        <v>1.2476370510396975</v>
      </c>
      <c r="N47" s="108"/>
      <c r="O47" s="108">
        <v>0</v>
      </c>
      <c r="P47" s="108">
        <v>0</v>
      </c>
      <c r="Q47" s="108">
        <v>0</v>
      </c>
      <c r="R47" s="108">
        <v>0</v>
      </c>
      <c r="S47" s="108">
        <v>2.0304080061585834</v>
      </c>
    </row>
    <row r="48" spans="2:19" x14ac:dyDescent="0.25">
      <c r="B48" s="81" t="s">
        <v>130</v>
      </c>
      <c r="C48" s="108">
        <v>0</v>
      </c>
      <c r="D48" s="108">
        <v>0.76009501187648454</v>
      </c>
      <c r="E48" s="108">
        <v>0.48216007714561238</v>
      </c>
      <c r="F48" s="108">
        <v>2.8147775823071126</v>
      </c>
      <c r="G48" s="108">
        <v>0.68600548804390438</v>
      </c>
      <c r="H48" s="108"/>
      <c r="I48" s="108">
        <v>0</v>
      </c>
      <c r="J48" s="108">
        <v>1.4266607222469907</v>
      </c>
      <c r="K48" s="108">
        <v>0.67459042724060392</v>
      </c>
      <c r="L48" s="108">
        <v>2.2836538461538458</v>
      </c>
      <c r="M48" s="108">
        <v>0.5103969754253308</v>
      </c>
      <c r="N48" s="108"/>
      <c r="O48" s="108">
        <v>0</v>
      </c>
      <c r="P48" s="108">
        <v>1.1039558417663293</v>
      </c>
      <c r="Q48" s="108">
        <v>0.57840616966580971</v>
      </c>
      <c r="R48" s="108">
        <v>2.5433099889421307</v>
      </c>
      <c r="S48" s="108">
        <v>0.596612779060816</v>
      </c>
    </row>
    <row r="49" spans="2:19" ht="15.75" thickBot="1" x14ac:dyDescent="0.3">
      <c r="B49" s="110" t="s">
        <v>120</v>
      </c>
      <c r="C49" s="111">
        <v>0</v>
      </c>
      <c r="D49" s="111">
        <v>1.330166270783848</v>
      </c>
      <c r="E49" s="111">
        <v>0.16072002571520413</v>
      </c>
      <c r="F49" s="111">
        <v>0.2261874842925358</v>
      </c>
      <c r="G49" s="111">
        <v>1.1564092512740103</v>
      </c>
      <c r="H49" s="111"/>
      <c r="I49" s="111">
        <v>0</v>
      </c>
      <c r="J49" s="111">
        <v>1.2483281319661168</v>
      </c>
      <c r="K49" s="111">
        <v>9.6370061034371984E-2</v>
      </c>
      <c r="L49" s="111">
        <v>7.2115384615384623E-2</v>
      </c>
      <c r="M49" s="111">
        <v>0.86956521739130432</v>
      </c>
      <c r="N49" s="111"/>
      <c r="O49" s="111">
        <v>0</v>
      </c>
      <c r="P49" s="111">
        <v>1.2879484820607177</v>
      </c>
      <c r="Q49" s="111">
        <v>0.12853470437017994</v>
      </c>
      <c r="R49" s="111">
        <v>0.14743826022852929</v>
      </c>
      <c r="S49" s="111">
        <v>1.0103926096997691</v>
      </c>
    </row>
    <row r="50" spans="2:19" x14ac:dyDescent="0.25"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</row>
    <row r="52" spans="2:19" x14ac:dyDescent="0.25">
      <c r="B52" s="66" t="s">
        <v>95</v>
      </c>
    </row>
  </sheetData>
  <mergeCells count="3">
    <mergeCell ref="C9:G9"/>
    <mergeCell ref="I9:M9"/>
    <mergeCell ref="O9:S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0"/>
  <sheetViews>
    <sheetView workbookViewId="0">
      <selection activeCell="K7" sqref="K7"/>
    </sheetView>
  </sheetViews>
  <sheetFormatPr defaultRowHeight="14.25" x14ac:dyDescent="0.2"/>
  <cols>
    <col min="1" max="1" width="2.140625" style="69" customWidth="1"/>
    <col min="2" max="2" width="23.85546875" style="69" bestFit="1" customWidth="1"/>
    <col min="3" max="8" width="7.7109375" style="69" customWidth="1"/>
    <col min="9" max="9" width="6.7109375" style="69" customWidth="1"/>
    <col min="10" max="10" width="7.7109375" style="69" customWidth="1"/>
    <col min="11" max="16384" width="9.140625" style="69"/>
  </cols>
  <sheetData>
    <row r="2" spans="2:11" s="1" customFormat="1" ht="12.75" x14ac:dyDescent="0.2">
      <c r="B2" s="45" t="s">
        <v>220</v>
      </c>
    </row>
    <row r="3" spans="2:11" s="1" customFormat="1" ht="11.25" x14ac:dyDescent="0.2">
      <c r="C3" s="8"/>
      <c r="D3" s="8"/>
      <c r="E3" s="8"/>
      <c r="F3" s="8"/>
      <c r="G3" s="8"/>
      <c r="H3" s="8"/>
      <c r="I3" s="8"/>
      <c r="J3" s="8"/>
      <c r="K3" s="8"/>
    </row>
    <row r="4" spans="2:11" s="1" customFormat="1" ht="12.75" x14ac:dyDescent="0.2">
      <c r="B4" s="2" t="s">
        <v>74</v>
      </c>
      <c r="C4" s="8"/>
      <c r="D4" s="8"/>
      <c r="E4" s="8"/>
      <c r="F4" s="8"/>
      <c r="G4" s="8"/>
      <c r="H4" s="8"/>
      <c r="I4" s="8"/>
      <c r="J4" s="8"/>
      <c r="K4" s="8"/>
    </row>
    <row r="5" spans="2:11" s="1" customFormat="1" ht="12.75" x14ac:dyDescent="0.2">
      <c r="B5" s="2" t="s">
        <v>75</v>
      </c>
      <c r="C5" s="8"/>
      <c r="D5" s="8"/>
      <c r="E5" s="8"/>
      <c r="F5" s="8"/>
      <c r="G5" s="8"/>
      <c r="H5" s="8"/>
      <c r="I5" s="8"/>
      <c r="J5" s="8"/>
      <c r="K5" s="8"/>
    </row>
    <row r="6" spans="2:11" s="1" customFormat="1" ht="12.75" x14ac:dyDescent="0.2">
      <c r="B6" s="2" t="s">
        <v>131</v>
      </c>
      <c r="C6" s="8"/>
      <c r="D6" s="8"/>
      <c r="E6" s="8"/>
      <c r="F6" s="8"/>
      <c r="G6" s="8"/>
      <c r="H6" s="8"/>
      <c r="I6" s="8"/>
      <c r="J6" s="8"/>
      <c r="K6" s="8"/>
    </row>
    <row r="7" spans="2:11" s="1" customFormat="1" ht="12.75" x14ac:dyDescent="0.2">
      <c r="B7" s="2" t="s">
        <v>98</v>
      </c>
      <c r="C7" s="8"/>
      <c r="D7" s="8"/>
      <c r="E7" s="46"/>
      <c r="F7" s="8"/>
      <c r="G7" s="8"/>
      <c r="H7" s="8"/>
      <c r="I7" s="8"/>
      <c r="J7" s="8"/>
      <c r="K7" s="8"/>
    </row>
    <row r="9" spans="2:11" s="41" customFormat="1" ht="12" x14ac:dyDescent="0.2">
      <c r="B9" s="113" t="s">
        <v>112</v>
      </c>
      <c r="C9" s="114" t="s">
        <v>132</v>
      </c>
      <c r="D9" s="114" t="s">
        <v>133</v>
      </c>
      <c r="E9" s="114" t="s">
        <v>134</v>
      </c>
      <c r="F9" s="114" t="s">
        <v>135</v>
      </c>
      <c r="G9" s="114" t="s">
        <v>136</v>
      </c>
      <c r="H9" s="114" t="s">
        <v>137</v>
      </c>
      <c r="I9" s="114" t="s">
        <v>138</v>
      </c>
      <c r="J9" s="115" t="s">
        <v>90</v>
      </c>
    </row>
    <row r="10" spans="2:11" s="41" customFormat="1" ht="12" x14ac:dyDescent="0.2">
      <c r="B10" s="116">
        <v>2011</v>
      </c>
      <c r="C10" s="117"/>
      <c r="D10" s="117"/>
      <c r="E10" s="117"/>
      <c r="F10" s="117"/>
      <c r="G10" s="117"/>
      <c r="H10" s="117"/>
      <c r="I10" s="117"/>
      <c r="J10" s="117"/>
    </row>
    <row r="11" spans="2:11" x14ac:dyDescent="0.2">
      <c r="B11" s="79" t="s">
        <v>50</v>
      </c>
      <c r="C11" s="118">
        <v>286</v>
      </c>
      <c r="D11" s="118">
        <v>783</v>
      </c>
      <c r="E11" s="118">
        <v>978</v>
      </c>
      <c r="F11" s="118">
        <v>2976</v>
      </c>
      <c r="G11" s="118">
        <v>2204</v>
      </c>
      <c r="H11" s="118">
        <v>400</v>
      </c>
      <c r="I11" s="118">
        <v>27</v>
      </c>
      <c r="J11" s="118">
        <v>7654</v>
      </c>
    </row>
    <row r="12" spans="2:11" x14ac:dyDescent="0.2">
      <c r="B12" s="96" t="s">
        <v>91</v>
      </c>
      <c r="C12" s="119">
        <v>178</v>
      </c>
      <c r="D12" s="119">
        <v>655</v>
      </c>
      <c r="E12" s="119">
        <v>861</v>
      </c>
      <c r="F12" s="119">
        <v>2680</v>
      </c>
      <c r="G12" s="119">
        <v>1924</v>
      </c>
      <c r="H12" s="119">
        <v>353</v>
      </c>
      <c r="I12" s="119">
        <v>23</v>
      </c>
      <c r="J12" s="119">
        <v>6674</v>
      </c>
    </row>
    <row r="13" spans="2:11" x14ac:dyDescent="0.2">
      <c r="B13" s="96" t="s">
        <v>113</v>
      </c>
      <c r="C13" s="119">
        <v>108</v>
      </c>
      <c r="D13" s="119">
        <v>128</v>
      </c>
      <c r="E13" s="119">
        <v>117</v>
      </c>
      <c r="F13" s="119">
        <v>296</v>
      </c>
      <c r="G13" s="119">
        <v>280</v>
      </c>
      <c r="H13" s="119">
        <v>47</v>
      </c>
      <c r="I13" s="119">
        <v>4</v>
      </c>
      <c r="J13" s="119">
        <v>980</v>
      </c>
    </row>
    <row r="14" spans="2:11" x14ac:dyDescent="0.2">
      <c r="B14" s="79" t="s">
        <v>53</v>
      </c>
      <c r="C14" s="118">
        <v>615</v>
      </c>
      <c r="D14" s="118">
        <v>124</v>
      </c>
      <c r="E14" s="118">
        <v>128</v>
      </c>
      <c r="F14" s="118">
        <v>289</v>
      </c>
      <c r="G14" s="118">
        <v>429</v>
      </c>
      <c r="H14" s="118">
        <v>615</v>
      </c>
      <c r="I14" s="118">
        <v>421</v>
      </c>
      <c r="J14" s="118">
        <v>2621</v>
      </c>
    </row>
    <row r="15" spans="2:11" x14ac:dyDescent="0.2">
      <c r="B15" s="96" t="s">
        <v>114</v>
      </c>
      <c r="C15" s="119">
        <v>35</v>
      </c>
      <c r="D15" s="119">
        <v>35</v>
      </c>
      <c r="E15" s="119">
        <v>58</v>
      </c>
      <c r="F15" s="119">
        <v>196</v>
      </c>
      <c r="G15" s="119">
        <v>207</v>
      </c>
      <c r="H15" s="119">
        <v>105</v>
      </c>
      <c r="I15" s="119">
        <v>31</v>
      </c>
      <c r="J15" s="119">
        <v>667</v>
      </c>
    </row>
    <row r="16" spans="2:11" x14ac:dyDescent="0.2">
      <c r="B16" s="96" t="s">
        <v>115</v>
      </c>
      <c r="C16" s="119">
        <v>537</v>
      </c>
      <c r="D16" s="119">
        <v>51</v>
      </c>
      <c r="E16" s="119">
        <v>29</v>
      </c>
      <c r="F16" s="119">
        <v>13</v>
      </c>
      <c r="G16" s="119">
        <v>6</v>
      </c>
      <c r="H16" s="119">
        <v>1</v>
      </c>
      <c r="I16" s="120">
        <v>0</v>
      </c>
      <c r="J16" s="119">
        <v>637</v>
      </c>
    </row>
    <row r="17" spans="2:10" x14ac:dyDescent="0.2">
      <c r="B17" s="96" t="s">
        <v>116</v>
      </c>
      <c r="C17" s="119">
        <v>1</v>
      </c>
      <c r="D17" s="119">
        <v>1</v>
      </c>
      <c r="E17" s="119">
        <v>3</v>
      </c>
      <c r="F17" s="119">
        <v>3</v>
      </c>
      <c r="G17" s="119">
        <v>72</v>
      </c>
      <c r="H17" s="119">
        <v>448</v>
      </c>
      <c r="I17" s="119">
        <v>357</v>
      </c>
      <c r="J17" s="119">
        <v>885</v>
      </c>
    </row>
    <row r="18" spans="2:10" x14ac:dyDescent="0.2">
      <c r="B18" s="96" t="s">
        <v>117</v>
      </c>
      <c r="C18" s="119">
        <v>2</v>
      </c>
      <c r="D18" s="119">
        <v>7</v>
      </c>
      <c r="E18" s="119">
        <v>8</v>
      </c>
      <c r="F18" s="119">
        <v>23</v>
      </c>
      <c r="G18" s="119">
        <v>66</v>
      </c>
      <c r="H18" s="119">
        <v>29</v>
      </c>
      <c r="I18" s="119">
        <v>24</v>
      </c>
      <c r="J18" s="119">
        <v>159</v>
      </c>
    </row>
    <row r="19" spans="2:10" x14ac:dyDescent="0.2">
      <c r="B19" s="96" t="s">
        <v>118</v>
      </c>
      <c r="C19" s="119">
        <v>35</v>
      </c>
      <c r="D19" s="119">
        <v>28</v>
      </c>
      <c r="E19" s="119">
        <v>22</v>
      </c>
      <c r="F19" s="119">
        <v>43</v>
      </c>
      <c r="G19" s="119">
        <v>49</v>
      </c>
      <c r="H19" s="119">
        <v>26</v>
      </c>
      <c r="I19" s="119">
        <v>8</v>
      </c>
      <c r="J19" s="119">
        <v>211</v>
      </c>
    </row>
    <row r="20" spans="2:10" x14ac:dyDescent="0.2">
      <c r="B20" s="96" t="s">
        <v>119</v>
      </c>
      <c r="C20" s="119">
        <v>5</v>
      </c>
      <c r="D20" s="119">
        <v>2</v>
      </c>
      <c r="E20" s="119">
        <v>8</v>
      </c>
      <c r="F20" s="119">
        <v>11</v>
      </c>
      <c r="G20" s="119">
        <v>29</v>
      </c>
      <c r="H20" s="119">
        <v>6</v>
      </c>
      <c r="I20" s="119">
        <v>1</v>
      </c>
      <c r="J20" s="119">
        <v>62</v>
      </c>
    </row>
    <row r="21" spans="2:10" x14ac:dyDescent="0.2">
      <c r="B21" s="99" t="s">
        <v>120</v>
      </c>
      <c r="C21" s="119">
        <v>15</v>
      </c>
      <c r="D21" s="119">
        <v>12</v>
      </c>
      <c r="E21" s="119">
        <v>9</v>
      </c>
      <c r="F21" s="119">
        <v>25</v>
      </c>
      <c r="G21" s="119">
        <v>26</v>
      </c>
      <c r="H21" s="119">
        <v>12</v>
      </c>
      <c r="I21" s="119">
        <v>2</v>
      </c>
      <c r="J21" s="119">
        <v>101</v>
      </c>
    </row>
    <row r="22" spans="2:10" x14ac:dyDescent="0.2">
      <c r="B22" s="79" t="s">
        <v>90</v>
      </c>
      <c r="C22" s="121">
        <v>916</v>
      </c>
      <c r="D22" s="121">
        <v>919</v>
      </c>
      <c r="E22" s="121">
        <v>1115</v>
      </c>
      <c r="F22" s="121">
        <v>3290</v>
      </c>
      <c r="G22" s="121">
        <v>2659</v>
      </c>
      <c r="H22" s="121">
        <v>1027</v>
      </c>
      <c r="I22" s="121">
        <v>450</v>
      </c>
      <c r="J22" s="121">
        <v>10376</v>
      </c>
    </row>
    <row r="23" spans="2:10" s="87" customFormat="1" ht="4.5" customHeight="1" x14ac:dyDescent="0.2">
      <c r="B23" s="79"/>
      <c r="C23" s="121"/>
      <c r="D23" s="121"/>
      <c r="E23" s="121"/>
      <c r="F23" s="121"/>
      <c r="G23" s="121"/>
      <c r="H23" s="121"/>
      <c r="I23" s="121"/>
      <c r="J23" s="121"/>
    </row>
    <row r="24" spans="2:10" s="87" customFormat="1" ht="12" customHeight="1" x14ac:dyDescent="0.2">
      <c r="B24" s="116">
        <v>2001</v>
      </c>
      <c r="C24" s="117"/>
      <c r="D24" s="117"/>
      <c r="E24" s="117"/>
      <c r="F24" s="117"/>
      <c r="G24" s="117"/>
      <c r="H24" s="117"/>
      <c r="I24" s="117"/>
      <c r="J24" s="117"/>
    </row>
    <row r="25" spans="2:10" x14ac:dyDescent="0.2">
      <c r="B25" s="79" t="s">
        <v>50</v>
      </c>
      <c r="C25" s="118">
        <v>337</v>
      </c>
      <c r="D25" s="118">
        <v>685</v>
      </c>
      <c r="E25" s="118">
        <v>783</v>
      </c>
      <c r="F25" s="118">
        <v>2625</v>
      </c>
      <c r="G25" s="118">
        <v>1198</v>
      </c>
      <c r="H25" s="118">
        <v>270</v>
      </c>
      <c r="I25" s="118">
        <v>26</v>
      </c>
      <c r="J25" s="118">
        <v>5924</v>
      </c>
    </row>
    <row r="26" spans="2:10" x14ac:dyDescent="0.2">
      <c r="B26" s="96" t="s">
        <v>91</v>
      </c>
      <c r="C26" s="119">
        <v>293</v>
      </c>
      <c r="D26" s="119">
        <v>656</v>
      </c>
      <c r="E26" s="119">
        <v>775</v>
      </c>
      <c r="F26" s="119">
        <v>2582</v>
      </c>
      <c r="G26" s="119">
        <v>1180</v>
      </c>
      <c r="H26" s="119">
        <v>262</v>
      </c>
      <c r="I26" s="119">
        <v>25</v>
      </c>
      <c r="J26" s="119">
        <v>5773</v>
      </c>
    </row>
    <row r="27" spans="2:10" x14ac:dyDescent="0.2">
      <c r="B27" s="96" t="s">
        <v>113</v>
      </c>
      <c r="C27" s="119">
        <v>44</v>
      </c>
      <c r="D27" s="119">
        <v>29</v>
      </c>
      <c r="E27" s="119">
        <v>8</v>
      </c>
      <c r="F27" s="119">
        <v>43</v>
      </c>
      <c r="G27" s="119">
        <v>18</v>
      </c>
      <c r="H27" s="119">
        <v>8</v>
      </c>
      <c r="I27" s="119">
        <v>1</v>
      </c>
      <c r="J27" s="119">
        <v>151</v>
      </c>
    </row>
    <row r="28" spans="2:10" x14ac:dyDescent="0.2">
      <c r="B28" s="79" t="s">
        <v>53</v>
      </c>
      <c r="C28" s="118">
        <v>617</v>
      </c>
      <c r="D28" s="118">
        <v>96</v>
      </c>
      <c r="E28" s="118">
        <v>74</v>
      </c>
      <c r="F28" s="118">
        <v>269</v>
      </c>
      <c r="G28" s="118">
        <v>288</v>
      </c>
      <c r="H28" s="118">
        <v>522</v>
      </c>
      <c r="I28" s="118">
        <v>337</v>
      </c>
      <c r="J28" s="118">
        <v>2203</v>
      </c>
    </row>
    <row r="29" spans="2:10" x14ac:dyDescent="0.2">
      <c r="B29" s="96" t="s">
        <v>114</v>
      </c>
      <c r="C29" s="119">
        <v>31</v>
      </c>
      <c r="D29" s="119">
        <v>40</v>
      </c>
      <c r="E29" s="119">
        <v>39</v>
      </c>
      <c r="F29" s="119">
        <v>167</v>
      </c>
      <c r="G29" s="119">
        <v>149</v>
      </c>
      <c r="H29" s="119">
        <v>156</v>
      </c>
      <c r="I29" s="119">
        <v>40</v>
      </c>
      <c r="J29" s="119">
        <v>622</v>
      </c>
    </row>
    <row r="30" spans="2:10" x14ac:dyDescent="0.2">
      <c r="B30" s="96" t="s">
        <v>115</v>
      </c>
      <c r="C30" s="119">
        <v>546</v>
      </c>
      <c r="D30" s="119">
        <v>27</v>
      </c>
      <c r="E30" s="119">
        <v>12</v>
      </c>
      <c r="F30" s="119">
        <v>19</v>
      </c>
      <c r="G30" s="119">
        <v>2</v>
      </c>
      <c r="H30" s="119">
        <v>1</v>
      </c>
      <c r="I30" s="119">
        <v>0</v>
      </c>
      <c r="J30" s="119">
        <v>607</v>
      </c>
    </row>
    <row r="31" spans="2:10" x14ac:dyDescent="0.2">
      <c r="B31" s="96" t="s">
        <v>116</v>
      </c>
      <c r="C31" s="119">
        <v>1</v>
      </c>
      <c r="D31" s="119">
        <v>0</v>
      </c>
      <c r="E31" s="119">
        <v>0</v>
      </c>
      <c r="F31" s="119">
        <v>7</v>
      </c>
      <c r="G31" s="119">
        <v>53</v>
      </c>
      <c r="H31" s="119">
        <v>288</v>
      </c>
      <c r="I31" s="119">
        <v>228</v>
      </c>
      <c r="J31" s="119">
        <v>577</v>
      </c>
    </row>
    <row r="32" spans="2:10" x14ac:dyDescent="0.2">
      <c r="B32" s="96" t="s">
        <v>117</v>
      </c>
      <c r="C32" s="119">
        <v>5</v>
      </c>
      <c r="D32" s="119">
        <v>5</v>
      </c>
      <c r="E32" s="119">
        <v>6</v>
      </c>
      <c r="F32" s="119">
        <v>31</v>
      </c>
      <c r="G32" s="119">
        <v>38</v>
      </c>
      <c r="H32" s="119">
        <v>49</v>
      </c>
      <c r="I32" s="119">
        <v>56</v>
      </c>
      <c r="J32" s="119">
        <v>190</v>
      </c>
    </row>
    <row r="33" spans="2:10" x14ac:dyDescent="0.2">
      <c r="B33" s="96" t="s">
        <v>118</v>
      </c>
      <c r="C33" s="122" t="s">
        <v>17</v>
      </c>
      <c r="D33" s="122" t="s">
        <v>17</v>
      </c>
      <c r="E33" s="122" t="s">
        <v>17</v>
      </c>
      <c r="F33" s="122" t="s">
        <v>17</v>
      </c>
      <c r="G33" s="122" t="s">
        <v>17</v>
      </c>
      <c r="H33" s="122" t="s">
        <v>17</v>
      </c>
      <c r="I33" s="122" t="s">
        <v>17</v>
      </c>
      <c r="J33" s="119">
        <v>0</v>
      </c>
    </row>
    <row r="34" spans="2:10" x14ac:dyDescent="0.2">
      <c r="B34" s="96" t="s">
        <v>119</v>
      </c>
      <c r="C34" s="119">
        <v>34</v>
      </c>
      <c r="D34" s="119">
        <v>24</v>
      </c>
      <c r="E34" s="119">
        <v>17</v>
      </c>
      <c r="F34" s="119">
        <v>45</v>
      </c>
      <c r="G34" s="119">
        <v>46</v>
      </c>
      <c r="H34" s="119">
        <v>28</v>
      </c>
      <c r="I34" s="119">
        <v>13</v>
      </c>
      <c r="J34" s="119">
        <v>207</v>
      </c>
    </row>
    <row r="35" spans="2:10" x14ac:dyDescent="0.2">
      <c r="B35" s="99" t="s">
        <v>120</v>
      </c>
      <c r="C35" s="119">
        <v>12</v>
      </c>
      <c r="D35" s="119">
        <v>4</v>
      </c>
      <c r="E35" s="119">
        <v>13</v>
      </c>
      <c r="F35" s="119">
        <v>20</v>
      </c>
      <c r="G35" s="119">
        <v>15</v>
      </c>
      <c r="H35" s="119">
        <v>5</v>
      </c>
      <c r="I35" s="119">
        <v>1</v>
      </c>
      <c r="J35" s="119">
        <v>70</v>
      </c>
    </row>
    <row r="36" spans="2:10" s="87" customFormat="1" x14ac:dyDescent="0.2">
      <c r="B36" s="79" t="s">
        <v>90</v>
      </c>
      <c r="C36" s="121">
        <v>954</v>
      </c>
      <c r="D36" s="121">
        <v>781</v>
      </c>
      <c r="E36" s="121">
        <v>857</v>
      </c>
      <c r="F36" s="121">
        <v>2894</v>
      </c>
      <c r="G36" s="121">
        <v>1486</v>
      </c>
      <c r="H36" s="121">
        <v>792</v>
      </c>
      <c r="I36" s="121">
        <v>363</v>
      </c>
      <c r="J36" s="121">
        <v>8127</v>
      </c>
    </row>
    <row r="37" spans="2:10" ht="3.75" customHeight="1" x14ac:dyDescent="0.2">
      <c r="B37" s="79"/>
      <c r="C37" s="121"/>
      <c r="D37" s="121"/>
      <c r="E37" s="121"/>
      <c r="F37" s="121"/>
      <c r="G37" s="121"/>
      <c r="H37" s="121"/>
      <c r="I37" s="121"/>
      <c r="J37" s="121"/>
    </row>
    <row r="38" spans="2:10" s="87" customFormat="1" ht="12" customHeight="1" x14ac:dyDescent="0.2">
      <c r="B38" s="116">
        <v>1992</v>
      </c>
      <c r="C38" s="117"/>
      <c r="D38" s="117"/>
      <c r="E38" s="117"/>
      <c r="F38" s="117"/>
      <c r="G38" s="117"/>
      <c r="H38" s="117"/>
      <c r="I38" s="117"/>
      <c r="J38" s="117"/>
    </row>
    <row r="39" spans="2:10" x14ac:dyDescent="0.2">
      <c r="B39" s="79" t="s">
        <v>50</v>
      </c>
      <c r="C39" s="118">
        <v>355</v>
      </c>
      <c r="D39" s="118">
        <v>736</v>
      </c>
      <c r="E39" s="118">
        <v>831</v>
      </c>
      <c r="F39" s="118">
        <v>1670</v>
      </c>
      <c r="G39" s="118">
        <v>611</v>
      </c>
      <c r="H39" s="118">
        <v>209</v>
      </c>
      <c r="I39" s="118">
        <v>31</v>
      </c>
      <c r="J39" s="118">
        <v>4443</v>
      </c>
    </row>
    <row r="40" spans="2:10" x14ac:dyDescent="0.2">
      <c r="B40" s="96" t="s">
        <v>91</v>
      </c>
      <c r="C40" s="119">
        <v>252</v>
      </c>
      <c r="D40" s="119">
        <v>667</v>
      </c>
      <c r="E40" s="119">
        <v>780</v>
      </c>
      <c r="F40" s="119">
        <v>1606</v>
      </c>
      <c r="G40" s="119">
        <v>585</v>
      </c>
      <c r="H40" s="119">
        <v>201</v>
      </c>
      <c r="I40" s="119">
        <v>30</v>
      </c>
      <c r="J40" s="119">
        <v>4121</v>
      </c>
    </row>
    <row r="41" spans="2:10" x14ac:dyDescent="0.2">
      <c r="B41" s="96" t="s">
        <v>113</v>
      </c>
      <c r="C41" s="119">
        <v>103</v>
      </c>
      <c r="D41" s="119">
        <v>69</v>
      </c>
      <c r="E41" s="119">
        <v>51</v>
      </c>
      <c r="F41" s="119">
        <v>64</v>
      </c>
      <c r="G41" s="119">
        <v>26</v>
      </c>
      <c r="H41" s="119">
        <v>8</v>
      </c>
      <c r="I41" s="119">
        <v>1</v>
      </c>
      <c r="J41" s="119">
        <v>322</v>
      </c>
    </row>
    <row r="42" spans="2:10" x14ac:dyDescent="0.2">
      <c r="B42" s="79" t="s">
        <v>53</v>
      </c>
      <c r="C42" s="118">
        <v>405</v>
      </c>
      <c r="D42" s="118">
        <v>61</v>
      </c>
      <c r="E42" s="118">
        <v>66</v>
      </c>
      <c r="F42" s="118">
        <v>198</v>
      </c>
      <c r="G42" s="118">
        <v>200</v>
      </c>
      <c r="H42" s="118">
        <v>204</v>
      </c>
      <c r="I42" s="118">
        <v>116</v>
      </c>
      <c r="J42" s="118">
        <v>1250</v>
      </c>
    </row>
    <row r="43" spans="2:10" x14ac:dyDescent="0.2">
      <c r="B43" s="96" t="s">
        <v>114</v>
      </c>
      <c r="C43" s="119">
        <v>11</v>
      </c>
      <c r="D43" s="119">
        <v>35</v>
      </c>
      <c r="E43" s="119">
        <v>51</v>
      </c>
      <c r="F43" s="119">
        <v>164</v>
      </c>
      <c r="G43" s="119">
        <v>163</v>
      </c>
      <c r="H43" s="119">
        <v>171</v>
      </c>
      <c r="I43" s="119">
        <v>63</v>
      </c>
      <c r="J43" s="119">
        <v>658</v>
      </c>
    </row>
    <row r="44" spans="2:10" x14ac:dyDescent="0.2">
      <c r="B44" s="96" t="s">
        <v>115</v>
      </c>
      <c r="C44" s="119">
        <v>381</v>
      </c>
      <c r="D44" s="119">
        <v>11</v>
      </c>
      <c r="E44" s="119">
        <v>1</v>
      </c>
      <c r="F44" s="119">
        <v>1</v>
      </c>
      <c r="G44" s="119">
        <v>0</v>
      </c>
      <c r="H44" s="119">
        <v>1</v>
      </c>
      <c r="I44" s="119">
        <v>0</v>
      </c>
      <c r="J44" s="119">
        <v>395</v>
      </c>
    </row>
    <row r="45" spans="2:10" x14ac:dyDescent="0.2">
      <c r="B45" s="96" t="s">
        <v>116</v>
      </c>
      <c r="C45" s="123">
        <v>0</v>
      </c>
      <c r="D45" s="119">
        <v>1</v>
      </c>
      <c r="E45" s="119">
        <v>0</v>
      </c>
      <c r="F45" s="119">
        <v>1</v>
      </c>
      <c r="G45" s="119">
        <v>55</v>
      </c>
      <c r="H45" s="119">
        <v>256</v>
      </c>
      <c r="I45" s="119">
        <v>219</v>
      </c>
      <c r="J45" s="119">
        <v>532</v>
      </c>
    </row>
    <row r="46" spans="2:10" x14ac:dyDescent="0.2">
      <c r="B46" s="96" t="s">
        <v>117</v>
      </c>
      <c r="C46" s="119">
        <v>7</v>
      </c>
      <c r="D46" s="119">
        <v>5</v>
      </c>
      <c r="E46" s="119">
        <v>10</v>
      </c>
      <c r="F46" s="119">
        <v>19</v>
      </c>
      <c r="G46" s="119">
        <v>26</v>
      </c>
      <c r="H46" s="119">
        <v>32</v>
      </c>
      <c r="I46" s="119">
        <v>53</v>
      </c>
      <c r="J46" s="119">
        <v>152</v>
      </c>
    </row>
    <row r="47" spans="2:10" x14ac:dyDescent="0.2">
      <c r="B47" s="96" t="s">
        <v>118</v>
      </c>
      <c r="C47" s="124" t="s">
        <v>17</v>
      </c>
      <c r="D47" s="124" t="s">
        <v>17</v>
      </c>
      <c r="E47" s="124" t="s">
        <v>17</v>
      </c>
      <c r="F47" s="124" t="s">
        <v>17</v>
      </c>
      <c r="G47" s="124" t="s">
        <v>17</v>
      </c>
      <c r="H47" s="125" t="s">
        <v>17</v>
      </c>
      <c r="I47" s="126" t="s">
        <v>17</v>
      </c>
      <c r="J47" s="124" t="s">
        <v>17</v>
      </c>
    </row>
    <row r="48" spans="2:10" x14ac:dyDescent="0.2">
      <c r="B48" s="96" t="s">
        <v>119</v>
      </c>
      <c r="C48" s="119">
        <v>6</v>
      </c>
      <c r="D48" s="119">
        <v>8</v>
      </c>
      <c r="E48" s="119">
        <v>3</v>
      </c>
      <c r="F48" s="119">
        <v>11</v>
      </c>
      <c r="G48" s="119">
        <v>8</v>
      </c>
      <c r="H48" s="127">
        <v>0</v>
      </c>
      <c r="I48" s="127">
        <v>0</v>
      </c>
      <c r="J48" s="119">
        <v>36</v>
      </c>
    </row>
    <row r="49" spans="2:10" x14ac:dyDescent="0.2">
      <c r="B49" s="99" t="s">
        <v>120</v>
      </c>
      <c r="C49" s="119">
        <v>0</v>
      </c>
      <c r="D49" s="119">
        <v>2</v>
      </c>
      <c r="E49" s="119">
        <v>1</v>
      </c>
      <c r="F49" s="119">
        <v>3</v>
      </c>
      <c r="G49" s="119">
        <v>3</v>
      </c>
      <c r="H49" s="127">
        <v>0</v>
      </c>
      <c r="I49" s="127">
        <v>0</v>
      </c>
      <c r="J49" s="119">
        <v>9</v>
      </c>
    </row>
    <row r="50" spans="2:10" ht="15" thickBot="1" x14ac:dyDescent="0.25">
      <c r="B50" s="85" t="s">
        <v>90</v>
      </c>
      <c r="C50" s="128">
        <v>760</v>
      </c>
      <c r="D50" s="128">
        <v>797</v>
      </c>
      <c r="E50" s="128">
        <v>897</v>
      </c>
      <c r="F50" s="128">
        <v>1868</v>
      </c>
      <c r="G50" s="128">
        <v>811</v>
      </c>
      <c r="H50" s="128">
        <v>413</v>
      </c>
      <c r="I50" s="128">
        <v>147</v>
      </c>
      <c r="J50" s="128">
        <v>5702</v>
      </c>
    </row>
    <row r="51" spans="2:10" x14ac:dyDescent="0.2">
      <c r="B51" s="91"/>
      <c r="C51" s="121"/>
      <c r="D51" s="121"/>
      <c r="E51" s="121"/>
      <c r="F51" s="121"/>
      <c r="G51" s="121"/>
      <c r="H51" s="121"/>
      <c r="I51" s="121"/>
      <c r="J51" s="121"/>
    </row>
    <row r="52" spans="2:10" x14ac:dyDescent="0.2">
      <c r="B52" s="91"/>
      <c r="C52" s="121"/>
      <c r="D52" s="121"/>
      <c r="E52" s="121"/>
      <c r="F52" s="121"/>
      <c r="G52" s="121"/>
      <c r="H52" s="121"/>
      <c r="I52" s="121"/>
      <c r="J52" s="121"/>
    </row>
    <row r="53" spans="2:10" x14ac:dyDescent="0.2">
      <c r="B53" s="66" t="s">
        <v>139</v>
      </c>
      <c r="C53" s="121"/>
      <c r="D53" s="121"/>
      <c r="E53" s="121"/>
      <c r="F53" s="121"/>
      <c r="G53" s="121"/>
      <c r="H53" s="121"/>
      <c r="I53" s="121"/>
      <c r="J53" s="121"/>
    </row>
    <row r="54" spans="2:10" x14ac:dyDescent="0.2">
      <c r="B54" s="91"/>
      <c r="C54" s="121"/>
      <c r="D54" s="121"/>
      <c r="E54" s="121"/>
      <c r="F54" s="121"/>
      <c r="G54" s="121"/>
      <c r="H54" s="121"/>
      <c r="I54" s="121"/>
      <c r="J54" s="121"/>
    </row>
    <row r="55" spans="2:10" x14ac:dyDescent="0.2">
      <c r="B55" s="91"/>
      <c r="C55" s="121"/>
      <c r="D55" s="121"/>
      <c r="E55" s="121"/>
      <c r="F55" s="121"/>
      <c r="G55" s="121"/>
      <c r="H55" s="121"/>
      <c r="I55" s="121"/>
      <c r="J55" s="121"/>
    </row>
    <row r="70" spans="2:2" x14ac:dyDescent="0.2">
      <c r="B70" s="4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8"/>
  <sheetViews>
    <sheetView zoomScaleNormal="100" workbookViewId="0">
      <pane xSplit="2" topLeftCell="C1" activePane="topRight" state="frozen"/>
      <selection activeCell="H18" sqref="H18"/>
      <selection pane="topRight" activeCell="M26" sqref="M26"/>
    </sheetView>
  </sheetViews>
  <sheetFormatPr defaultRowHeight="15" x14ac:dyDescent="0.25"/>
  <cols>
    <col min="1" max="1" width="1.42578125" style="1" customWidth="1"/>
    <col min="2" max="2" width="20.85546875" customWidth="1"/>
    <col min="3" max="3" width="7.28515625" customWidth="1"/>
    <col min="4" max="4" width="6.5703125" bestFit="1" customWidth="1"/>
    <col min="5" max="5" width="7.140625" bestFit="1" customWidth="1"/>
    <col min="6" max="6" width="6.5703125" bestFit="1" customWidth="1"/>
    <col min="7" max="7" width="6.28515625" bestFit="1" customWidth="1"/>
    <col min="8" max="8" width="6.5703125" bestFit="1" customWidth="1"/>
    <col min="9" max="9" width="7.140625" bestFit="1" customWidth="1"/>
    <col min="10" max="10" width="7.42578125" bestFit="1" customWidth="1"/>
    <col min="11" max="11" width="7.140625" bestFit="1" customWidth="1"/>
    <col min="12" max="13" width="5.7109375" bestFit="1" customWidth="1"/>
    <col min="14" max="14" width="6.7109375" bestFit="1" customWidth="1"/>
    <col min="15" max="15" width="7.28515625" customWidth="1"/>
    <col min="16" max="16" width="7" customWidth="1"/>
    <col min="17" max="19" width="7.140625" bestFit="1" customWidth="1"/>
    <col min="20" max="20" width="6.7109375" bestFit="1" customWidth="1"/>
    <col min="21" max="22" width="7.140625" bestFit="1" customWidth="1"/>
    <col min="23" max="25" width="6.7109375" bestFit="1" customWidth="1"/>
    <col min="26" max="26" width="7.140625" bestFit="1" customWidth="1"/>
    <col min="27" max="27" width="6.7109375" bestFit="1" customWidth="1"/>
    <col min="28" max="28" width="6.7109375" customWidth="1"/>
    <col min="29" max="31" width="8" customWidth="1"/>
    <col min="32" max="32" width="10" customWidth="1"/>
    <col min="33" max="33" width="14.7109375" customWidth="1"/>
    <col min="261" max="261" width="2.42578125" customWidth="1"/>
    <col min="262" max="262" width="20.7109375" customWidth="1"/>
    <col min="270" max="270" width="8.28515625" customWidth="1"/>
    <col min="275" max="275" width="9.140625" customWidth="1"/>
    <col min="276" max="279" width="9.85546875" bestFit="1" customWidth="1"/>
    <col min="280" max="281" width="9.85546875" customWidth="1"/>
    <col min="282" max="282" width="9.42578125" bestFit="1" customWidth="1"/>
    <col min="283" max="283" width="12.7109375" bestFit="1" customWidth="1"/>
    <col min="284" max="284" width="12.7109375" customWidth="1"/>
    <col min="285" max="285" width="11.7109375" customWidth="1"/>
    <col min="288" max="288" width="23.42578125" customWidth="1"/>
    <col min="289" max="289" width="14.7109375" customWidth="1"/>
    <col min="517" max="517" width="2.42578125" customWidth="1"/>
    <col min="518" max="518" width="20.7109375" customWidth="1"/>
    <col min="526" max="526" width="8.28515625" customWidth="1"/>
    <col min="531" max="531" width="9.140625" customWidth="1"/>
    <col min="532" max="535" width="9.85546875" bestFit="1" customWidth="1"/>
    <col min="536" max="537" width="9.85546875" customWidth="1"/>
    <col min="538" max="538" width="9.42578125" bestFit="1" customWidth="1"/>
    <col min="539" max="539" width="12.7109375" bestFit="1" customWidth="1"/>
    <col min="540" max="540" width="12.7109375" customWidth="1"/>
    <col min="541" max="541" width="11.7109375" customWidth="1"/>
    <col min="544" max="544" width="23.42578125" customWidth="1"/>
    <col min="545" max="545" width="14.7109375" customWidth="1"/>
    <col min="773" max="773" width="2.42578125" customWidth="1"/>
    <col min="774" max="774" width="20.7109375" customWidth="1"/>
    <col min="782" max="782" width="8.28515625" customWidth="1"/>
    <col min="787" max="787" width="9.140625" customWidth="1"/>
    <col min="788" max="791" width="9.85546875" bestFit="1" customWidth="1"/>
    <col min="792" max="793" width="9.85546875" customWidth="1"/>
    <col min="794" max="794" width="9.42578125" bestFit="1" customWidth="1"/>
    <col min="795" max="795" width="12.7109375" bestFit="1" customWidth="1"/>
    <col min="796" max="796" width="12.7109375" customWidth="1"/>
    <col min="797" max="797" width="11.7109375" customWidth="1"/>
    <col min="800" max="800" width="23.42578125" customWidth="1"/>
    <col min="801" max="801" width="14.7109375" customWidth="1"/>
    <col min="1029" max="1029" width="2.42578125" customWidth="1"/>
    <col min="1030" max="1030" width="20.7109375" customWidth="1"/>
    <col min="1038" max="1038" width="8.28515625" customWidth="1"/>
    <col min="1043" max="1043" width="9.140625" customWidth="1"/>
    <col min="1044" max="1047" width="9.85546875" bestFit="1" customWidth="1"/>
    <col min="1048" max="1049" width="9.85546875" customWidth="1"/>
    <col min="1050" max="1050" width="9.42578125" bestFit="1" customWidth="1"/>
    <col min="1051" max="1051" width="12.7109375" bestFit="1" customWidth="1"/>
    <col min="1052" max="1052" width="12.7109375" customWidth="1"/>
    <col min="1053" max="1053" width="11.7109375" customWidth="1"/>
    <col min="1056" max="1056" width="23.42578125" customWidth="1"/>
    <col min="1057" max="1057" width="14.7109375" customWidth="1"/>
    <col min="1285" max="1285" width="2.42578125" customWidth="1"/>
    <col min="1286" max="1286" width="20.7109375" customWidth="1"/>
    <col min="1294" max="1294" width="8.28515625" customWidth="1"/>
    <col min="1299" max="1299" width="9.140625" customWidth="1"/>
    <col min="1300" max="1303" width="9.85546875" bestFit="1" customWidth="1"/>
    <col min="1304" max="1305" width="9.85546875" customWidth="1"/>
    <col min="1306" max="1306" width="9.42578125" bestFit="1" customWidth="1"/>
    <col min="1307" max="1307" width="12.7109375" bestFit="1" customWidth="1"/>
    <col min="1308" max="1308" width="12.7109375" customWidth="1"/>
    <col min="1309" max="1309" width="11.7109375" customWidth="1"/>
    <col min="1312" max="1312" width="23.42578125" customWidth="1"/>
    <col min="1313" max="1313" width="14.7109375" customWidth="1"/>
    <col min="1541" max="1541" width="2.42578125" customWidth="1"/>
    <col min="1542" max="1542" width="20.7109375" customWidth="1"/>
    <col min="1550" max="1550" width="8.28515625" customWidth="1"/>
    <col min="1555" max="1555" width="9.140625" customWidth="1"/>
    <col min="1556" max="1559" width="9.85546875" bestFit="1" customWidth="1"/>
    <col min="1560" max="1561" width="9.85546875" customWidth="1"/>
    <col min="1562" max="1562" width="9.42578125" bestFit="1" customWidth="1"/>
    <col min="1563" max="1563" width="12.7109375" bestFit="1" customWidth="1"/>
    <col min="1564" max="1564" width="12.7109375" customWidth="1"/>
    <col min="1565" max="1565" width="11.7109375" customWidth="1"/>
    <col min="1568" max="1568" width="23.42578125" customWidth="1"/>
    <col min="1569" max="1569" width="14.7109375" customWidth="1"/>
    <col min="1797" max="1797" width="2.42578125" customWidth="1"/>
    <col min="1798" max="1798" width="20.7109375" customWidth="1"/>
    <col min="1806" max="1806" width="8.28515625" customWidth="1"/>
    <col min="1811" max="1811" width="9.140625" customWidth="1"/>
    <col min="1812" max="1815" width="9.85546875" bestFit="1" customWidth="1"/>
    <col min="1816" max="1817" width="9.85546875" customWidth="1"/>
    <col min="1818" max="1818" width="9.42578125" bestFit="1" customWidth="1"/>
    <col min="1819" max="1819" width="12.7109375" bestFit="1" customWidth="1"/>
    <col min="1820" max="1820" width="12.7109375" customWidth="1"/>
    <col min="1821" max="1821" width="11.7109375" customWidth="1"/>
    <col min="1824" max="1824" width="23.42578125" customWidth="1"/>
    <col min="1825" max="1825" width="14.7109375" customWidth="1"/>
    <col min="2053" max="2053" width="2.42578125" customWidth="1"/>
    <col min="2054" max="2054" width="20.7109375" customWidth="1"/>
    <col min="2062" max="2062" width="8.28515625" customWidth="1"/>
    <col min="2067" max="2067" width="9.140625" customWidth="1"/>
    <col min="2068" max="2071" width="9.85546875" bestFit="1" customWidth="1"/>
    <col min="2072" max="2073" width="9.85546875" customWidth="1"/>
    <col min="2074" max="2074" width="9.42578125" bestFit="1" customWidth="1"/>
    <col min="2075" max="2075" width="12.7109375" bestFit="1" customWidth="1"/>
    <col min="2076" max="2076" width="12.7109375" customWidth="1"/>
    <col min="2077" max="2077" width="11.7109375" customWidth="1"/>
    <col min="2080" max="2080" width="23.42578125" customWidth="1"/>
    <col min="2081" max="2081" width="14.7109375" customWidth="1"/>
    <col min="2309" max="2309" width="2.42578125" customWidth="1"/>
    <col min="2310" max="2310" width="20.7109375" customWidth="1"/>
    <col min="2318" max="2318" width="8.28515625" customWidth="1"/>
    <col min="2323" max="2323" width="9.140625" customWidth="1"/>
    <col min="2324" max="2327" width="9.85546875" bestFit="1" customWidth="1"/>
    <col min="2328" max="2329" width="9.85546875" customWidth="1"/>
    <col min="2330" max="2330" width="9.42578125" bestFit="1" customWidth="1"/>
    <col min="2331" max="2331" width="12.7109375" bestFit="1" customWidth="1"/>
    <col min="2332" max="2332" width="12.7109375" customWidth="1"/>
    <col min="2333" max="2333" width="11.7109375" customWidth="1"/>
    <col min="2336" max="2336" width="23.42578125" customWidth="1"/>
    <col min="2337" max="2337" width="14.7109375" customWidth="1"/>
    <col min="2565" max="2565" width="2.42578125" customWidth="1"/>
    <col min="2566" max="2566" width="20.7109375" customWidth="1"/>
    <col min="2574" max="2574" width="8.28515625" customWidth="1"/>
    <col min="2579" max="2579" width="9.140625" customWidth="1"/>
    <col min="2580" max="2583" width="9.85546875" bestFit="1" customWidth="1"/>
    <col min="2584" max="2585" width="9.85546875" customWidth="1"/>
    <col min="2586" max="2586" width="9.42578125" bestFit="1" customWidth="1"/>
    <col min="2587" max="2587" width="12.7109375" bestFit="1" customWidth="1"/>
    <col min="2588" max="2588" width="12.7109375" customWidth="1"/>
    <col min="2589" max="2589" width="11.7109375" customWidth="1"/>
    <col min="2592" max="2592" width="23.42578125" customWidth="1"/>
    <col min="2593" max="2593" width="14.7109375" customWidth="1"/>
    <col min="2821" max="2821" width="2.42578125" customWidth="1"/>
    <col min="2822" max="2822" width="20.7109375" customWidth="1"/>
    <col min="2830" max="2830" width="8.28515625" customWidth="1"/>
    <col min="2835" max="2835" width="9.140625" customWidth="1"/>
    <col min="2836" max="2839" width="9.85546875" bestFit="1" customWidth="1"/>
    <col min="2840" max="2841" width="9.85546875" customWidth="1"/>
    <col min="2842" max="2842" width="9.42578125" bestFit="1" customWidth="1"/>
    <col min="2843" max="2843" width="12.7109375" bestFit="1" customWidth="1"/>
    <col min="2844" max="2844" width="12.7109375" customWidth="1"/>
    <col min="2845" max="2845" width="11.7109375" customWidth="1"/>
    <col min="2848" max="2848" width="23.42578125" customWidth="1"/>
    <col min="2849" max="2849" width="14.7109375" customWidth="1"/>
    <col min="3077" max="3077" width="2.42578125" customWidth="1"/>
    <col min="3078" max="3078" width="20.7109375" customWidth="1"/>
    <col min="3086" max="3086" width="8.28515625" customWidth="1"/>
    <col min="3091" max="3091" width="9.140625" customWidth="1"/>
    <col min="3092" max="3095" width="9.85546875" bestFit="1" customWidth="1"/>
    <col min="3096" max="3097" width="9.85546875" customWidth="1"/>
    <col min="3098" max="3098" width="9.42578125" bestFit="1" customWidth="1"/>
    <col min="3099" max="3099" width="12.7109375" bestFit="1" customWidth="1"/>
    <col min="3100" max="3100" width="12.7109375" customWidth="1"/>
    <col min="3101" max="3101" width="11.7109375" customWidth="1"/>
    <col min="3104" max="3104" width="23.42578125" customWidth="1"/>
    <col min="3105" max="3105" width="14.7109375" customWidth="1"/>
    <col min="3333" max="3333" width="2.42578125" customWidth="1"/>
    <col min="3334" max="3334" width="20.7109375" customWidth="1"/>
    <col min="3342" max="3342" width="8.28515625" customWidth="1"/>
    <col min="3347" max="3347" width="9.140625" customWidth="1"/>
    <col min="3348" max="3351" width="9.85546875" bestFit="1" customWidth="1"/>
    <col min="3352" max="3353" width="9.85546875" customWidth="1"/>
    <col min="3354" max="3354" width="9.42578125" bestFit="1" customWidth="1"/>
    <col min="3355" max="3355" width="12.7109375" bestFit="1" customWidth="1"/>
    <col min="3356" max="3356" width="12.7109375" customWidth="1"/>
    <col min="3357" max="3357" width="11.7109375" customWidth="1"/>
    <col min="3360" max="3360" width="23.42578125" customWidth="1"/>
    <col min="3361" max="3361" width="14.7109375" customWidth="1"/>
    <col min="3589" max="3589" width="2.42578125" customWidth="1"/>
    <col min="3590" max="3590" width="20.7109375" customWidth="1"/>
    <col min="3598" max="3598" width="8.28515625" customWidth="1"/>
    <col min="3603" max="3603" width="9.140625" customWidth="1"/>
    <col min="3604" max="3607" width="9.85546875" bestFit="1" customWidth="1"/>
    <col min="3608" max="3609" width="9.85546875" customWidth="1"/>
    <col min="3610" max="3610" width="9.42578125" bestFit="1" customWidth="1"/>
    <col min="3611" max="3611" width="12.7109375" bestFit="1" customWidth="1"/>
    <col min="3612" max="3612" width="12.7109375" customWidth="1"/>
    <col min="3613" max="3613" width="11.7109375" customWidth="1"/>
    <col min="3616" max="3616" width="23.42578125" customWidth="1"/>
    <col min="3617" max="3617" width="14.7109375" customWidth="1"/>
    <col min="3845" max="3845" width="2.42578125" customWidth="1"/>
    <col min="3846" max="3846" width="20.7109375" customWidth="1"/>
    <col min="3854" max="3854" width="8.28515625" customWidth="1"/>
    <col min="3859" max="3859" width="9.140625" customWidth="1"/>
    <col min="3860" max="3863" width="9.85546875" bestFit="1" customWidth="1"/>
    <col min="3864" max="3865" width="9.85546875" customWidth="1"/>
    <col min="3866" max="3866" width="9.42578125" bestFit="1" customWidth="1"/>
    <col min="3867" max="3867" width="12.7109375" bestFit="1" customWidth="1"/>
    <col min="3868" max="3868" width="12.7109375" customWidth="1"/>
    <col min="3869" max="3869" width="11.7109375" customWidth="1"/>
    <col min="3872" max="3872" width="23.42578125" customWidth="1"/>
    <col min="3873" max="3873" width="14.7109375" customWidth="1"/>
    <col min="4101" max="4101" width="2.42578125" customWidth="1"/>
    <col min="4102" max="4102" width="20.7109375" customWidth="1"/>
    <col min="4110" max="4110" width="8.28515625" customWidth="1"/>
    <col min="4115" max="4115" width="9.140625" customWidth="1"/>
    <col min="4116" max="4119" width="9.85546875" bestFit="1" customWidth="1"/>
    <col min="4120" max="4121" width="9.85546875" customWidth="1"/>
    <col min="4122" max="4122" width="9.42578125" bestFit="1" customWidth="1"/>
    <col min="4123" max="4123" width="12.7109375" bestFit="1" customWidth="1"/>
    <col min="4124" max="4124" width="12.7109375" customWidth="1"/>
    <col min="4125" max="4125" width="11.7109375" customWidth="1"/>
    <col min="4128" max="4128" width="23.42578125" customWidth="1"/>
    <col min="4129" max="4129" width="14.7109375" customWidth="1"/>
    <col min="4357" max="4357" width="2.42578125" customWidth="1"/>
    <col min="4358" max="4358" width="20.7109375" customWidth="1"/>
    <col min="4366" max="4366" width="8.28515625" customWidth="1"/>
    <col min="4371" max="4371" width="9.140625" customWidth="1"/>
    <col min="4372" max="4375" width="9.85546875" bestFit="1" customWidth="1"/>
    <col min="4376" max="4377" width="9.85546875" customWidth="1"/>
    <col min="4378" max="4378" width="9.42578125" bestFit="1" customWidth="1"/>
    <col min="4379" max="4379" width="12.7109375" bestFit="1" customWidth="1"/>
    <col min="4380" max="4380" width="12.7109375" customWidth="1"/>
    <col min="4381" max="4381" width="11.7109375" customWidth="1"/>
    <col min="4384" max="4384" width="23.42578125" customWidth="1"/>
    <col min="4385" max="4385" width="14.7109375" customWidth="1"/>
    <col min="4613" max="4613" width="2.42578125" customWidth="1"/>
    <col min="4614" max="4614" width="20.7109375" customWidth="1"/>
    <col min="4622" max="4622" width="8.28515625" customWidth="1"/>
    <col min="4627" max="4627" width="9.140625" customWidth="1"/>
    <col min="4628" max="4631" width="9.85546875" bestFit="1" customWidth="1"/>
    <col min="4632" max="4633" width="9.85546875" customWidth="1"/>
    <col min="4634" max="4634" width="9.42578125" bestFit="1" customWidth="1"/>
    <col min="4635" max="4635" width="12.7109375" bestFit="1" customWidth="1"/>
    <col min="4636" max="4636" width="12.7109375" customWidth="1"/>
    <col min="4637" max="4637" width="11.7109375" customWidth="1"/>
    <col min="4640" max="4640" width="23.42578125" customWidth="1"/>
    <col min="4641" max="4641" width="14.7109375" customWidth="1"/>
    <col min="4869" max="4869" width="2.42578125" customWidth="1"/>
    <col min="4870" max="4870" width="20.7109375" customWidth="1"/>
    <col min="4878" max="4878" width="8.28515625" customWidth="1"/>
    <col min="4883" max="4883" width="9.140625" customWidth="1"/>
    <col min="4884" max="4887" width="9.85546875" bestFit="1" customWidth="1"/>
    <col min="4888" max="4889" width="9.85546875" customWidth="1"/>
    <col min="4890" max="4890" width="9.42578125" bestFit="1" customWidth="1"/>
    <col min="4891" max="4891" width="12.7109375" bestFit="1" customWidth="1"/>
    <col min="4892" max="4892" width="12.7109375" customWidth="1"/>
    <col min="4893" max="4893" width="11.7109375" customWidth="1"/>
    <col min="4896" max="4896" width="23.42578125" customWidth="1"/>
    <col min="4897" max="4897" width="14.7109375" customWidth="1"/>
    <col min="5125" max="5125" width="2.42578125" customWidth="1"/>
    <col min="5126" max="5126" width="20.7109375" customWidth="1"/>
    <col min="5134" max="5134" width="8.28515625" customWidth="1"/>
    <col min="5139" max="5139" width="9.140625" customWidth="1"/>
    <col min="5140" max="5143" width="9.85546875" bestFit="1" customWidth="1"/>
    <col min="5144" max="5145" width="9.85546875" customWidth="1"/>
    <col min="5146" max="5146" width="9.42578125" bestFit="1" customWidth="1"/>
    <col min="5147" max="5147" width="12.7109375" bestFit="1" customWidth="1"/>
    <col min="5148" max="5148" width="12.7109375" customWidth="1"/>
    <col min="5149" max="5149" width="11.7109375" customWidth="1"/>
    <col min="5152" max="5152" width="23.42578125" customWidth="1"/>
    <col min="5153" max="5153" width="14.7109375" customWidth="1"/>
    <col min="5381" max="5381" width="2.42578125" customWidth="1"/>
    <col min="5382" max="5382" width="20.7109375" customWidth="1"/>
    <col min="5390" max="5390" width="8.28515625" customWidth="1"/>
    <col min="5395" max="5395" width="9.140625" customWidth="1"/>
    <col min="5396" max="5399" width="9.85546875" bestFit="1" customWidth="1"/>
    <col min="5400" max="5401" width="9.85546875" customWidth="1"/>
    <col min="5402" max="5402" width="9.42578125" bestFit="1" customWidth="1"/>
    <col min="5403" max="5403" width="12.7109375" bestFit="1" customWidth="1"/>
    <col min="5404" max="5404" width="12.7109375" customWidth="1"/>
    <col min="5405" max="5405" width="11.7109375" customWidth="1"/>
    <col min="5408" max="5408" width="23.42578125" customWidth="1"/>
    <col min="5409" max="5409" width="14.7109375" customWidth="1"/>
    <col min="5637" max="5637" width="2.42578125" customWidth="1"/>
    <col min="5638" max="5638" width="20.7109375" customWidth="1"/>
    <col min="5646" max="5646" width="8.28515625" customWidth="1"/>
    <col min="5651" max="5651" width="9.140625" customWidth="1"/>
    <col min="5652" max="5655" width="9.85546875" bestFit="1" customWidth="1"/>
    <col min="5656" max="5657" width="9.85546875" customWidth="1"/>
    <col min="5658" max="5658" width="9.42578125" bestFit="1" customWidth="1"/>
    <col min="5659" max="5659" width="12.7109375" bestFit="1" customWidth="1"/>
    <col min="5660" max="5660" width="12.7109375" customWidth="1"/>
    <col min="5661" max="5661" width="11.7109375" customWidth="1"/>
    <col min="5664" max="5664" width="23.42578125" customWidth="1"/>
    <col min="5665" max="5665" width="14.7109375" customWidth="1"/>
    <col min="5893" max="5893" width="2.42578125" customWidth="1"/>
    <col min="5894" max="5894" width="20.7109375" customWidth="1"/>
    <col min="5902" max="5902" width="8.28515625" customWidth="1"/>
    <col min="5907" max="5907" width="9.140625" customWidth="1"/>
    <col min="5908" max="5911" width="9.85546875" bestFit="1" customWidth="1"/>
    <col min="5912" max="5913" width="9.85546875" customWidth="1"/>
    <col min="5914" max="5914" width="9.42578125" bestFit="1" customWidth="1"/>
    <col min="5915" max="5915" width="12.7109375" bestFit="1" customWidth="1"/>
    <col min="5916" max="5916" width="12.7109375" customWidth="1"/>
    <col min="5917" max="5917" width="11.7109375" customWidth="1"/>
    <col min="5920" max="5920" width="23.42578125" customWidth="1"/>
    <col min="5921" max="5921" width="14.7109375" customWidth="1"/>
    <col min="6149" max="6149" width="2.42578125" customWidth="1"/>
    <col min="6150" max="6150" width="20.7109375" customWidth="1"/>
    <col min="6158" max="6158" width="8.28515625" customWidth="1"/>
    <col min="6163" max="6163" width="9.140625" customWidth="1"/>
    <col min="6164" max="6167" width="9.85546875" bestFit="1" customWidth="1"/>
    <col min="6168" max="6169" width="9.85546875" customWidth="1"/>
    <col min="6170" max="6170" width="9.42578125" bestFit="1" customWidth="1"/>
    <col min="6171" max="6171" width="12.7109375" bestFit="1" customWidth="1"/>
    <col min="6172" max="6172" width="12.7109375" customWidth="1"/>
    <col min="6173" max="6173" width="11.7109375" customWidth="1"/>
    <col min="6176" max="6176" width="23.42578125" customWidth="1"/>
    <col min="6177" max="6177" width="14.7109375" customWidth="1"/>
    <col min="6405" max="6405" width="2.42578125" customWidth="1"/>
    <col min="6406" max="6406" width="20.7109375" customWidth="1"/>
    <col min="6414" max="6414" width="8.28515625" customWidth="1"/>
    <col min="6419" max="6419" width="9.140625" customWidth="1"/>
    <col min="6420" max="6423" width="9.85546875" bestFit="1" customWidth="1"/>
    <col min="6424" max="6425" width="9.85546875" customWidth="1"/>
    <col min="6426" max="6426" width="9.42578125" bestFit="1" customWidth="1"/>
    <col min="6427" max="6427" width="12.7109375" bestFit="1" customWidth="1"/>
    <col min="6428" max="6428" width="12.7109375" customWidth="1"/>
    <col min="6429" max="6429" width="11.7109375" customWidth="1"/>
    <col min="6432" max="6432" width="23.42578125" customWidth="1"/>
    <col min="6433" max="6433" width="14.7109375" customWidth="1"/>
    <col min="6661" max="6661" width="2.42578125" customWidth="1"/>
    <col min="6662" max="6662" width="20.7109375" customWidth="1"/>
    <col min="6670" max="6670" width="8.28515625" customWidth="1"/>
    <col min="6675" max="6675" width="9.140625" customWidth="1"/>
    <col min="6676" max="6679" width="9.85546875" bestFit="1" customWidth="1"/>
    <col min="6680" max="6681" width="9.85546875" customWidth="1"/>
    <col min="6682" max="6682" width="9.42578125" bestFit="1" customWidth="1"/>
    <col min="6683" max="6683" width="12.7109375" bestFit="1" customWidth="1"/>
    <col min="6684" max="6684" width="12.7109375" customWidth="1"/>
    <col min="6685" max="6685" width="11.7109375" customWidth="1"/>
    <col min="6688" max="6688" width="23.42578125" customWidth="1"/>
    <col min="6689" max="6689" width="14.7109375" customWidth="1"/>
    <col min="6917" max="6917" width="2.42578125" customWidth="1"/>
    <col min="6918" max="6918" width="20.7109375" customWidth="1"/>
    <col min="6926" max="6926" width="8.28515625" customWidth="1"/>
    <col min="6931" max="6931" width="9.140625" customWidth="1"/>
    <col min="6932" max="6935" width="9.85546875" bestFit="1" customWidth="1"/>
    <col min="6936" max="6937" width="9.85546875" customWidth="1"/>
    <col min="6938" max="6938" width="9.42578125" bestFit="1" customWidth="1"/>
    <col min="6939" max="6939" width="12.7109375" bestFit="1" customWidth="1"/>
    <col min="6940" max="6940" width="12.7109375" customWidth="1"/>
    <col min="6941" max="6941" width="11.7109375" customWidth="1"/>
    <col min="6944" max="6944" width="23.42578125" customWidth="1"/>
    <col min="6945" max="6945" width="14.7109375" customWidth="1"/>
    <col min="7173" max="7173" width="2.42578125" customWidth="1"/>
    <col min="7174" max="7174" width="20.7109375" customWidth="1"/>
    <col min="7182" max="7182" width="8.28515625" customWidth="1"/>
    <col min="7187" max="7187" width="9.140625" customWidth="1"/>
    <col min="7188" max="7191" width="9.85546875" bestFit="1" customWidth="1"/>
    <col min="7192" max="7193" width="9.85546875" customWidth="1"/>
    <col min="7194" max="7194" width="9.42578125" bestFit="1" customWidth="1"/>
    <col min="7195" max="7195" width="12.7109375" bestFit="1" customWidth="1"/>
    <col min="7196" max="7196" width="12.7109375" customWidth="1"/>
    <col min="7197" max="7197" width="11.7109375" customWidth="1"/>
    <col min="7200" max="7200" width="23.42578125" customWidth="1"/>
    <col min="7201" max="7201" width="14.7109375" customWidth="1"/>
    <col min="7429" max="7429" width="2.42578125" customWidth="1"/>
    <col min="7430" max="7430" width="20.7109375" customWidth="1"/>
    <col min="7438" max="7438" width="8.28515625" customWidth="1"/>
    <col min="7443" max="7443" width="9.140625" customWidth="1"/>
    <col min="7444" max="7447" width="9.85546875" bestFit="1" customWidth="1"/>
    <col min="7448" max="7449" width="9.85546875" customWidth="1"/>
    <col min="7450" max="7450" width="9.42578125" bestFit="1" customWidth="1"/>
    <col min="7451" max="7451" width="12.7109375" bestFit="1" customWidth="1"/>
    <col min="7452" max="7452" width="12.7109375" customWidth="1"/>
    <col min="7453" max="7453" width="11.7109375" customWidth="1"/>
    <col min="7456" max="7456" width="23.42578125" customWidth="1"/>
    <col min="7457" max="7457" width="14.7109375" customWidth="1"/>
    <col min="7685" max="7685" width="2.42578125" customWidth="1"/>
    <col min="7686" max="7686" width="20.7109375" customWidth="1"/>
    <col min="7694" max="7694" width="8.28515625" customWidth="1"/>
    <col min="7699" max="7699" width="9.140625" customWidth="1"/>
    <col min="7700" max="7703" width="9.85546875" bestFit="1" customWidth="1"/>
    <col min="7704" max="7705" width="9.85546875" customWidth="1"/>
    <col min="7706" max="7706" width="9.42578125" bestFit="1" customWidth="1"/>
    <col min="7707" max="7707" width="12.7109375" bestFit="1" customWidth="1"/>
    <col min="7708" max="7708" width="12.7109375" customWidth="1"/>
    <col min="7709" max="7709" width="11.7109375" customWidth="1"/>
    <col min="7712" max="7712" width="23.42578125" customWidth="1"/>
    <col min="7713" max="7713" width="14.7109375" customWidth="1"/>
    <col min="7941" max="7941" width="2.42578125" customWidth="1"/>
    <col min="7942" max="7942" width="20.7109375" customWidth="1"/>
    <col min="7950" max="7950" width="8.28515625" customWidth="1"/>
    <col min="7955" max="7955" width="9.140625" customWidth="1"/>
    <col min="7956" max="7959" width="9.85546875" bestFit="1" customWidth="1"/>
    <col min="7960" max="7961" width="9.85546875" customWidth="1"/>
    <col min="7962" max="7962" width="9.42578125" bestFit="1" customWidth="1"/>
    <col min="7963" max="7963" width="12.7109375" bestFit="1" customWidth="1"/>
    <col min="7964" max="7964" width="12.7109375" customWidth="1"/>
    <col min="7965" max="7965" width="11.7109375" customWidth="1"/>
    <col min="7968" max="7968" width="23.42578125" customWidth="1"/>
    <col min="7969" max="7969" width="14.7109375" customWidth="1"/>
    <col min="8197" max="8197" width="2.42578125" customWidth="1"/>
    <col min="8198" max="8198" width="20.7109375" customWidth="1"/>
    <col min="8206" max="8206" width="8.28515625" customWidth="1"/>
    <col min="8211" max="8211" width="9.140625" customWidth="1"/>
    <col min="8212" max="8215" width="9.85546875" bestFit="1" customWidth="1"/>
    <col min="8216" max="8217" width="9.85546875" customWidth="1"/>
    <col min="8218" max="8218" width="9.42578125" bestFit="1" customWidth="1"/>
    <col min="8219" max="8219" width="12.7109375" bestFit="1" customWidth="1"/>
    <col min="8220" max="8220" width="12.7109375" customWidth="1"/>
    <col min="8221" max="8221" width="11.7109375" customWidth="1"/>
    <col min="8224" max="8224" width="23.42578125" customWidth="1"/>
    <col min="8225" max="8225" width="14.7109375" customWidth="1"/>
    <col min="8453" max="8453" width="2.42578125" customWidth="1"/>
    <col min="8454" max="8454" width="20.7109375" customWidth="1"/>
    <col min="8462" max="8462" width="8.28515625" customWidth="1"/>
    <col min="8467" max="8467" width="9.140625" customWidth="1"/>
    <col min="8468" max="8471" width="9.85546875" bestFit="1" customWidth="1"/>
    <col min="8472" max="8473" width="9.85546875" customWidth="1"/>
    <col min="8474" max="8474" width="9.42578125" bestFit="1" customWidth="1"/>
    <col min="8475" max="8475" width="12.7109375" bestFit="1" customWidth="1"/>
    <col min="8476" max="8476" width="12.7109375" customWidth="1"/>
    <col min="8477" max="8477" width="11.7109375" customWidth="1"/>
    <col min="8480" max="8480" width="23.42578125" customWidth="1"/>
    <col min="8481" max="8481" width="14.7109375" customWidth="1"/>
    <col min="8709" max="8709" width="2.42578125" customWidth="1"/>
    <col min="8710" max="8710" width="20.7109375" customWidth="1"/>
    <col min="8718" max="8718" width="8.28515625" customWidth="1"/>
    <col min="8723" max="8723" width="9.140625" customWidth="1"/>
    <col min="8724" max="8727" width="9.85546875" bestFit="1" customWidth="1"/>
    <col min="8728" max="8729" width="9.85546875" customWidth="1"/>
    <col min="8730" max="8730" width="9.42578125" bestFit="1" customWidth="1"/>
    <col min="8731" max="8731" width="12.7109375" bestFit="1" customWidth="1"/>
    <col min="8732" max="8732" width="12.7109375" customWidth="1"/>
    <col min="8733" max="8733" width="11.7109375" customWidth="1"/>
    <col min="8736" max="8736" width="23.42578125" customWidth="1"/>
    <col min="8737" max="8737" width="14.7109375" customWidth="1"/>
    <col min="8965" max="8965" width="2.42578125" customWidth="1"/>
    <col min="8966" max="8966" width="20.7109375" customWidth="1"/>
    <col min="8974" max="8974" width="8.28515625" customWidth="1"/>
    <col min="8979" max="8979" width="9.140625" customWidth="1"/>
    <col min="8980" max="8983" width="9.85546875" bestFit="1" customWidth="1"/>
    <col min="8984" max="8985" width="9.85546875" customWidth="1"/>
    <col min="8986" max="8986" width="9.42578125" bestFit="1" customWidth="1"/>
    <col min="8987" max="8987" width="12.7109375" bestFit="1" customWidth="1"/>
    <col min="8988" max="8988" width="12.7109375" customWidth="1"/>
    <col min="8989" max="8989" width="11.7109375" customWidth="1"/>
    <col min="8992" max="8992" width="23.42578125" customWidth="1"/>
    <col min="8993" max="8993" width="14.7109375" customWidth="1"/>
    <col min="9221" max="9221" width="2.42578125" customWidth="1"/>
    <col min="9222" max="9222" width="20.7109375" customWidth="1"/>
    <col min="9230" max="9230" width="8.28515625" customWidth="1"/>
    <col min="9235" max="9235" width="9.140625" customWidth="1"/>
    <col min="9236" max="9239" width="9.85546875" bestFit="1" customWidth="1"/>
    <col min="9240" max="9241" width="9.85546875" customWidth="1"/>
    <col min="9242" max="9242" width="9.42578125" bestFit="1" customWidth="1"/>
    <col min="9243" max="9243" width="12.7109375" bestFit="1" customWidth="1"/>
    <col min="9244" max="9244" width="12.7109375" customWidth="1"/>
    <col min="9245" max="9245" width="11.7109375" customWidth="1"/>
    <col min="9248" max="9248" width="23.42578125" customWidth="1"/>
    <col min="9249" max="9249" width="14.7109375" customWidth="1"/>
    <col min="9477" max="9477" width="2.42578125" customWidth="1"/>
    <col min="9478" max="9478" width="20.7109375" customWidth="1"/>
    <col min="9486" max="9486" width="8.28515625" customWidth="1"/>
    <col min="9491" max="9491" width="9.140625" customWidth="1"/>
    <col min="9492" max="9495" width="9.85546875" bestFit="1" customWidth="1"/>
    <col min="9496" max="9497" width="9.85546875" customWidth="1"/>
    <col min="9498" max="9498" width="9.42578125" bestFit="1" customWidth="1"/>
    <col min="9499" max="9499" width="12.7109375" bestFit="1" customWidth="1"/>
    <col min="9500" max="9500" width="12.7109375" customWidth="1"/>
    <col min="9501" max="9501" width="11.7109375" customWidth="1"/>
    <col min="9504" max="9504" width="23.42578125" customWidth="1"/>
    <col min="9505" max="9505" width="14.7109375" customWidth="1"/>
    <col min="9733" max="9733" width="2.42578125" customWidth="1"/>
    <col min="9734" max="9734" width="20.7109375" customWidth="1"/>
    <col min="9742" max="9742" width="8.28515625" customWidth="1"/>
    <col min="9747" max="9747" width="9.140625" customWidth="1"/>
    <col min="9748" max="9751" width="9.85546875" bestFit="1" customWidth="1"/>
    <col min="9752" max="9753" width="9.85546875" customWidth="1"/>
    <col min="9754" max="9754" width="9.42578125" bestFit="1" customWidth="1"/>
    <col min="9755" max="9755" width="12.7109375" bestFit="1" customWidth="1"/>
    <col min="9756" max="9756" width="12.7109375" customWidth="1"/>
    <col min="9757" max="9757" width="11.7109375" customWidth="1"/>
    <col min="9760" max="9760" width="23.42578125" customWidth="1"/>
    <col min="9761" max="9761" width="14.7109375" customWidth="1"/>
    <col min="9989" max="9989" width="2.42578125" customWidth="1"/>
    <col min="9990" max="9990" width="20.7109375" customWidth="1"/>
    <col min="9998" max="9998" width="8.28515625" customWidth="1"/>
    <col min="10003" max="10003" width="9.140625" customWidth="1"/>
    <col min="10004" max="10007" width="9.85546875" bestFit="1" customWidth="1"/>
    <col min="10008" max="10009" width="9.85546875" customWidth="1"/>
    <col min="10010" max="10010" width="9.42578125" bestFit="1" customWidth="1"/>
    <col min="10011" max="10011" width="12.7109375" bestFit="1" customWidth="1"/>
    <col min="10012" max="10012" width="12.7109375" customWidth="1"/>
    <col min="10013" max="10013" width="11.7109375" customWidth="1"/>
    <col min="10016" max="10016" width="23.42578125" customWidth="1"/>
    <col min="10017" max="10017" width="14.7109375" customWidth="1"/>
    <col min="10245" max="10245" width="2.42578125" customWidth="1"/>
    <col min="10246" max="10246" width="20.7109375" customWidth="1"/>
    <col min="10254" max="10254" width="8.28515625" customWidth="1"/>
    <col min="10259" max="10259" width="9.140625" customWidth="1"/>
    <col min="10260" max="10263" width="9.85546875" bestFit="1" customWidth="1"/>
    <col min="10264" max="10265" width="9.85546875" customWidth="1"/>
    <col min="10266" max="10266" width="9.42578125" bestFit="1" customWidth="1"/>
    <col min="10267" max="10267" width="12.7109375" bestFit="1" customWidth="1"/>
    <col min="10268" max="10268" width="12.7109375" customWidth="1"/>
    <col min="10269" max="10269" width="11.7109375" customWidth="1"/>
    <col min="10272" max="10272" width="23.42578125" customWidth="1"/>
    <col min="10273" max="10273" width="14.7109375" customWidth="1"/>
    <col min="10501" max="10501" width="2.42578125" customWidth="1"/>
    <col min="10502" max="10502" width="20.7109375" customWidth="1"/>
    <col min="10510" max="10510" width="8.28515625" customWidth="1"/>
    <col min="10515" max="10515" width="9.140625" customWidth="1"/>
    <col min="10516" max="10519" width="9.85546875" bestFit="1" customWidth="1"/>
    <col min="10520" max="10521" width="9.85546875" customWidth="1"/>
    <col min="10522" max="10522" width="9.42578125" bestFit="1" customWidth="1"/>
    <col min="10523" max="10523" width="12.7109375" bestFit="1" customWidth="1"/>
    <col min="10524" max="10524" width="12.7109375" customWidth="1"/>
    <col min="10525" max="10525" width="11.7109375" customWidth="1"/>
    <col min="10528" max="10528" width="23.42578125" customWidth="1"/>
    <col min="10529" max="10529" width="14.7109375" customWidth="1"/>
    <col min="10757" max="10757" width="2.42578125" customWidth="1"/>
    <col min="10758" max="10758" width="20.7109375" customWidth="1"/>
    <col min="10766" max="10766" width="8.28515625" customWidth="1"/>
    <col min="10771" max="10771" width="9.140625" customWidth="1"/>
    <col min="10772" max="10775" width="9.85546875" bestFit="1" customWidth="1"/>
    <col min="10776" max="10777" width="9.85546875" customWidth="1"/>
    <col min="10778" max="10778" width="9.42578125" bestFit="1" customWidth="1"/>
    <col min="10779" max="10779" width="12.7109375" bestFit="1" customWidth="1"/>
    <col min="10780" max="10780" width="12.7109375" customWidth="1"/>
    <col min="10781" max="10781" width="11.7109375" customWidth="1"/>
    <col min="10784" max="10784" width="23.42578125" customWidth="1"/>
    <col min="10785" max="10785" width="14.7109375" customWidth="1"/>
    <col min="11013" max="11013" width="2.42578125" customWidth="1"/>
    <col min="11014" max="11014" width="20.7109375" customWidth="1"/>
    <col min="11022" max="11022" width="8.28515625" customWidth="1"/>
    <col min="11027" max="11027" width="9.140625" customWidth="1"/>
    <col min="11028" max="11031" width="9.85546875" bestFit="1" customWidth="1"/>
    <col min="11032" max="11033" width="9.85546875" customWidth="1"/>
    <col min="11034" max="11034" width="9.42578125" bestFit="1" customWidth="1"/>
    <col min="11035" max="11035" width="12.7109375" bestFit="1" customWidth="1"/>
    <col min="11036" max="11036" width="12.7109375" customWidth="1"/>
    <col min="11037" max="11037" width="11.7109375" customWidth="1"/>
    <col min="11040" max="11040" width="23.42578125" customWidth="1"/>
    <col min="11041" max="11041" width="14.7109375" customWidth="1"/>
    <col min="11269" max="11269" width="2.42578125" customWidth="1"/>
    <col min="11270" max="11270" width="20.7109375" customWidth="1"/>
    <col min="11278" max="11278" width="8.28515625" customWidth="1"/>
    <col min="11283" max="11283" width="9.140625" customWidth="1"/>
    <col min="11284" max="11287" width="9.85546875" bestFit="1" customWidth="1"/>
    <col min="11288" max="11289" width="9.85546875" customWidth="1"/>
    <col min="11290" max="11290" width="9.42578125" bestFit="1" customWidth="1"/>
    <col min="11291" max="11291" width="12.7109375" bestFit="1" customWidth="1"/>
    <col min="11292" max="11292" width="12.7109375" customWidth="1"/>
    <col min="11293" max="11293" width="11.7109375" customWidth="1"/>
    <col min="11296" max="11296" width="23.42578125" customWidth="1"/>
    <col min="11297" max="11297" width="14.7109375" customWidth="1"/>
    <col min="11525" max="11525" width="2.42578125" customWidth="1"/>
    <col min="11526" max="11526" width="20.7109375" customWidth="1"/>
    <col min="11534" max="11534" width="8.28515625" customWidth="1"/>
    <col min="11539" max="11539" width="9.140625" customWidth="1"/>
    <col min="11540" max="11543" width="9.85546875" bestFit="1" customWidth="1"/>
    <col min="11544" max="11545" width="9.85546875" customWidth="1"/>
    <col min="11546" max="11546" width="9.42578125" bestFit="1" customWidth="1"/>
    <col min="11547" max="11547" width="12.7109375" bestFit="1" customWidth="1"/>
    <col min="11548" max="11548" width="12.7109375" customWidth="1"/>
    <col min="11549" max="11549" width="11.7109375" customWidth="1"/>
    <col min="11552" max="11552" width="23.42578125" customWidth="1"/>
    <col min="11553" max="11553" width="14.7109375" customWidth="1"/>
    <col min="11781" max="11781" width="2.42578125" customWidth="1"/>
    <col min="11782" max="11782" width="20.7109375" customWidth="1"/>
    <col min="11790" max="11790" width="8.28515625" customWidth="1"/>
    <col min="11795" max="11795" width="9.140625" customWidth="1"/>
    <col min="11796" max="11799" width="9.85546875" bestFit="1" customWidth="1"/>
    <col min="11800" max="11801" width="9.85546875" customWidth="1"/>
    <col min="11802" max="11802" width="9.42578125" bestFit="1" customWidth="1"/>
    <col min="11803" max="11803" width="12.7109375" bestFit="1" customWidth="1"/>
    <col min="11804" max="11804" width="12.7109375" customWidth="1"/>
    <col min="11805" max="11805" width="11.7109375" customWidth="1"/>
    <col min="11808" max="11808" width="23.42578125" customWidth="1"/>
    <col min="11809" max="11809" width="14.7109375" customWidth="1"/>
    <col min="12037" max="12037" width="2.42578125" customWidth="1"/>
    <col min="12038" max="12038" width="20.7109375" customWidth="1"/>
    <col min="12046" max="12046" width="8.28515625" customWidth="1"/>
    <col min="12051" max="12051" width="9.140625" customWidth="1"/>
    <col min="12052" max="12055" width="9.85546875" bestFit="1" customWidth="1"/>
    <col min="12056" max="12057" width="9.85546875" customWidth="1"/>
    <col min="12058" max="12058" width="9.42578125" bestFit="1" customWidth="1"/>
    <col min="12059" max="12059" width="12.7109375" bestFit="1" customWidth="1"/>
    <col min="12060" max="12060" width="12.7109375" customWidth="1"/>
    <col min="12061" max="12061" width="11.7109375" customWidth="1"/>
    <col min="12064" max="12064" width="23.42578125" customWidth="1"/>
    <col min="12065" max="12065" width="14.7109375" customWidth="1"/>
    <col min="12293" max="12293" width="2.42578125" customWidth="1"/>
    <col min="12294" max="12294" width="20.7109375" customWidth="1"/>
    <col min="12302" max="12302" width="8.28515625" customWidth="1"/>
    <col min="12307" max="12307" width="9.140625" customWidth="1"/>
    <col min="12308" max="12311" width="9.85546875" bestFit="1" customWidth="1"/>
    <col min="12312" max="12313" width="9.85546875" customWidth="1"/>
    <col min="12314" max="12314" width="9.42578125" bestFit="1" customWidth="1"/>
    <col min="12315" max="12315" width="12.7109375" bestFit="1" customWidth="1"/>
    <col min="12316" max="12316" width="12.7109375" customWidth="1"/>
    <col min="12317" max="12317" width="11.7109375" customWidth="1"/>
    <col min="12320" max="12320" width="23.42578125" customWidth="1"/>
    <col min="12321" max="12321" width="14.7109375" customWidth="1"/>
    <col min="12549" max="12549" width="2.42578125" customWidth="1"/>
    <col min="12550" max="12550" width="20.7109375" customWidth="1"/>
    <col min="12558" max="12558" width="8.28515625" customWidth="1"/>
    <col min="12563" max="12563" width="9.140625" customWidth="1"/>
    <col min="12564" max="12567" width="9.85546875" bestFit="1" customWidth="1"/>
    <col min="12568" max="12569" width="9.85546875" customWidth="1"/>
    <col min="12570" max="12570" width="9.42578125" bestFit="1" customWidth="1"/>
    <col min="12571" max="12571" width="12.7109375" bestFit="1" customWidth="1"/>
    <col min="12572" max="12572" width="12.7109375" customWidth="1"/>
    <col min="12573" max="12573" width="11.7109375" customWidth="1"/>
    <col min="12576" max="12576" width="23.42578125" customWidth="1"/>
    <col min="12577" max="12577" width="14.7109375" customWidth="1"/>
    <col min="12805" max="12805" width="2.42578125" customWidth="1"/>
    <col min="12806" max="12806" width="20.7109375" customWidth="1"/>
    <col min="12814" max="12814" width="8.28515625" customWidth="1"/>
    <col min="12819" max="12819" width="9.140625" customWidth="1"/>
    <col min="12820" max="12823" width="9.85546875" bestFit="1" customWidth="1"/>
    <col min="12824" max="12825" width="9.85546875" customWidth="1"/>
    <col min="12826" max="12826" width="9.42578125" bestFit="1" customWidth="1"/>
    <col min="12827" max="12827" width="12.7109375" bestFit="1" customWidth="1"/>
    <col min="12828" max="12828" width="12.7109375" customWidth="1"/>
    <col min="12829" max="12829" width="11.7109375" customWidth="1"/>
    <col min="12832" max="12832" width="23.42578125" customWidth="1"/>
    <col min="12833" max="12833" width="14.7109375" customWidth="1"/>
    <col min="13061" max="13061" width="2.42578125" customWidth="1"/>
    <col min="13062" max="13062" width="20.7109375" customWidth="1"/>
    <col min="13070" max="13070" width="8.28515625" customWidth="1"/>
    <col min="13075" max="13075" width="9.140625" customWidth="1"/>
    <col min="13076" max="13079" width="9.85546875" bestFit="1" customWidth="1"/>
    <col min="13080" max="13081" width="9.85546875" customWidth="1"/>
    <col min="13082" max="13082" width="9.42578125" bestFit="1" customWidth="1"/>
    <col min="13083" max="13083" width="12.7109375" bestFit="1" customWidth="1"/>
    <col min="13084" max="13084" width="12.7109375" customWidth="1"/>
    <col min="13085" max="13085" width="11.7109375" customWidth="1"/>
    <col min="13088" max="13088" width="23.42578125" customWidth="1"/>
    <col min="13089" max="13089" width="14.7109375" customWidth="1"/>
    <col min="13317" max="13317" width="2.42578125" customWidth="1"/>
    <col min="13318" max="13318" width="20.7109375" customWidth="1"/>
    <col min="13326" max="13326" width="8.28515625" customWidth="1"/>
    <col min="13331" max="13331" width="9.140625" customWidth="1"/>
    <col min="13332" max="13335" width="9.85546875" bestFit="1" customWidth="1"/>
    <col min="13336" max="13337" width="9.85546875" customWidth="1"/>
    <col min="13338" max="13338" width="9.42578125" bestFit="1" customWidth="1"/>
    <col min="13339" max="13339" width="12.7109375" bestFit="1" customWidth="1"/>
    <col min="13340" max="13340" width="12.7109375" customWidth="1"/>
    <col min="13341" max="13341" width="11.7109375" customWidth="1"/>
    <col min="13344" max="13344" width="23.42578125" customWidth="1"/>
    <col min="13345" max="13345" width="14.7109375" customWidth="1"/>
    <col min="13573" max="13573" width="2.42578125" customWidth="1"/>
    <col min="13574" max="13574" width="20.7109375" customWidth="1"/>
    <col min="13582" max="13582" width="8.28515625" customWidth="1"/>
    <col min="13587" max="13587" width="9.140625" customWidth="1"/>
    <col min="13588" max="13591" width="9.85546875" bestFit="1" customWidth="1"/>
    <col min="13592" max="13593" width="9.85546875" customWidth="1"/>
    <col min="13594" max="13594" width="9.42578125" bestFit="1" customWidth="1"/>
    <col min="13595" max="13595" width="12.7109375" bestFit="1" customWidth="1"/>
    <col min="13596" max="13596" width="12.7109375" customWidth="1"/>
    <col min="13597" max="13597" width="11.7109375" customWidth="1"/>
    <col min="13600" max="13600" width="23.42578125" customWidth="1"/>
    <col min="13601" max="13601" width="14.7109375" customWidth="1"/>
    <col min="13829" max="13829" width="2.42578125" customWidth="1"/>
    <col min="13830" max="13830" width="20.7109375" customWidth="1"/>
    <col min="13838" max="13838" width="8.28515625" customWidth="1"/>
    <col min="13843" max="13843" width="9.140625" customWidth="1"/>
    <col min="13844" max="13847" width="9.85546875" bestFit="1" customWidth="1"/>
    <col min="13848" max="13849" width="9.85546875" customWidth="1"/>
    <col min="13850" max="13850" width="9.42578125" bestFit="1" customWidth="1"/>
    <col min="13851" max="13851" width="12.7109375" bestFit="1" customWidth="1"/>
    <col min="13852" max="13852" width="12.7109375" customWidth="1"/>
    <col min="13853" max="13853" width="11.7109375" customWidth="1"/>
    <col min="13856" max="13856" width="23.42578125" customWidth="1"/>
    <col min="13857" max="13857" width="14.7109375" customWidth="1"/>
    <col min="14085" max="14085" width="2.42578125" customWidth="1"/>
    <col min="14086" max="14086" width="20.7109375" customWidth="1"/>
    <col min="14094" max="14094" width="8.28515625" customWidth="1"/>
    <col min="14099" max="14099" width="9.140625" customWidth="1"/>
    <col min="14100" max="14103" width="9.85546875" bestFit="1" customWidth="1"/>
    <col min="14104" max="14105" width="9.85546875" customWidth="1"/>
    <col min="14106" max="14106" width="9.42578125" bestFit="1" customWidth="1"/>
    <col min="14107" max="14107" width="12.7109375" bestFit="1" customWidth="1"/>
    <col min="14108" max="14108" width="12.7109375" customWidth="1"/>
    <col min="14109" max="14109" width="11.7109375" customWidth="1"/>
    <col min="14112" max="14112" width="23.42578125" customWidth="1"/>
    <col min="14113" max="14113" width="14.7109375" customWidth="1"/>
    <col min="14341" max="14341" width="2.42578125" customWidth="1"/>
    <col min="14342" max="14342" width="20.7109375" customWidth="1"/>
    <col min="14350" max="14350" width="8.28515625" customWidth="1"/>
    <col min="14355" max="14355" width="9.140625" customWidth="1"/>
    <col min="14356" max="14359" width="9.85546875" bestFit="1" customWidth="1"/>
    <col min="14360" max="14361" width="9.85546875" customWidth="1"/>
    <col min="14362" max="14362" width="9.42578125" bestFit="1" customWidth="1"/>
    <col min="14363" max="14363" width="12.7109375" bestFit="1" customWidth="1"/>
    <col min="14364" max="14364" width="12.7109375" customWidth="1"/>
    <col min="14365" max="14365" width="11.7109375" customWidth="1"/>
    <col min="14368" max="14368" width="23.42578125" customWidth="1"/>
    <col min="14369" max="14369" width="14.7109375" customWidth="1"/>
    <col min="14597" max="14597" width="2.42578125" customWidth="1"/>
    <col min="14598" max="14598" width="20.7109375" customWidth="1"/>
    <col min="14606" max="14606" width="8.28515625" customWidth="1"/>
    <col min="14611" max="14611" width="9.140625" customWidth="1"/>
    <col min="14612" max="14615" width="9.85546875" bestFit="1" customWidth="1"/>
    <col min="14616" max="14617" width="9.85546875" customWidth="1"/>
    <col min="14618" max="14618" width="9.42578125" bestFit="1" customWidth="1"/>
    <col min="14619" max="14619" width="12.7109375" bestFit="1" customWidth="1"/>
    <col min="14620" max="14620" width="12.7109375" customWidth="1"/>
    <col min="14621" max="14621" width="11.7109375" customWidth="1"/>
    <col min="14624" max="14624" width="23.42578125" customWidth="1"/>
    <col min="14625" max="14625" width="14.7109375" customWidth="1"/>
    <col min="14853" max="14853" width="2.42578125" customWidth="1"/>
    <col min="14854" max="14854" width="20.7109375" customWidth="1"/>
    <col min="14862" max="14862" width="8.28515625" customWidth="1"/>
    <col min="14867" max="14867" width="9.140625" customWidth="1"/>
    <col min="14868" max="14871" width="9.85546875" bestFit="1" customWidth="1"/>
    <col min="14872" max="14873" width="9.85546875" customWidth="1"/>
    <col min="14874" max="14874" width="9.42578125" bestFit="1" customWidth="1"/>
    <col min="14875" max="14875" width="12.7109375" bestFit="1" customWidth="1"/>
    <col min="14876" max="14876" width="12.7109375" customWidth="1"/>
    <col min="14877" max="14877" width="11.7109375" customWidth="1"/>
    <col min="14880" max="14880" width="23.42578125" customWidth="1"/>
    <col min="14881" max="14881" width="14.7109375" customWidth="1"/>
    <col min="15109" max="15109" width="2.42578125" customWidth="1"/>
    <col min="15110" max="15110" width="20.7109375" customWidth="1"/>
    <col min="15118" max="15118" width="8.28515625" customWidth="1"/>
    <col min="15123" max="15123" width="9.140625" customWidth="1"/>
    <col min="15124" max="15127" width="9.85546875" bestFit="1" customWidth="1"/>
    <col min="15128" max="15129" width="9.85546875" customWidth="1"/>
    <col min="15130" max="15130" width="9.42578125" bestFit="1" customWidth="1"/>
    <col min="15131" max="15131" width="12.7109375" bestFit="1" customWidth="1"/>
    <col min="15132" max="15132" width="12.7109375" customWidth="1"/>
    <col min="15133" max="15133" width="11.7109375" customWidth="1"/>
    <col min="15136" max="15136" width="23.42578125" customWidth="1"/>
    <col min="15137" max="15137" width="14.7109375" customWidth="1"/>
    <col min="15365" max="15365" width="2.42578125" customWidth="1"/>
    <col min="15366" max="15366" width="20.7109375" customWidth="1"/>
    <col min="15374" max="15374" width="8.28515625" customWidth="1"/>
    <col min="15379" max="15379" width="9.140625" customWidth="1"/>
    <col min="15380" max="15383" width="9.85546875" bestFit="1" customWidth="1"/>
    <col min="15384" max="15385" width="9.85546875" customWidth="1"/>
    <col min="15386" max="15386" width="9.42578125" bestFit="1" customWidth="1"/>
    <col min="15387" max="15387" width="12.7109375" bestFit="1" customWidth="1"/>
    <col min="15388" max="15388" width="12.7109375" customWidth="1"/>
    <col min="15389" max="15389" width="11.7109375" customWidth="1"/>
    <col min="15392" max="15392" width="23.42578125" customWidth="1"/>
    <col min="15393" max="15393" width="14.7109375" customWidth="1"/>
    <col min="15621" max="15621" width="2.42578125" customWidth="1"/>
    <col min="15622" max="15622" width="20.7109375" customWidth="1"/>
    <col min="15630" max="15630" width="8.28515625" customWidth="1"/>
    <col min="15635" max="15635" width="9.140625" customWidth="1"/>
    <col min="15636" max="15639" width="9.85546875" bestFit="1" customWidth="1"/>
    <col min="15640" max="15641" width="9.85546875" customWidth="1"/>
    <col min="15642" max="15642" width="9.42578125" bestFit="1" customWidth="1"/>
    <col min="15643" max="15643" width="12.7109375" bestFit="1" customWidth="1"/>
    <col min="15644" max="15644" width="12.7109375" customWidth="1"/>
    <col min="15645" max="15645" width="11.7109375" customWidth="1"/>
    <col min="15648" max="15648" width="23.42578125" customWidth="1"/>
    <col min="15649" max="15649" width="14.7109375" customWidth="1"/>
    <col min="15877" max="15877" width="2.42578125" customWidth="1"/>
    <col min="15878" max="15878" width="20.7109375" customWidth="1"/>
    <col min="15886" max="15886" width="8.28515625" customWidth="1"/>
    <col min="15891" max="15891" width="9.140625" customWidth="1"/>
    <col min="15892" max="15895" width="9.85546875" bestFit="1" customWidth="1"/>
    <col min="15896" max="15897" width="9.85546875" customWidth="1"/>
    <col min="15898" max="15898" width="9.42578125" bestFit="1" customWidth="1"/>
    <col min="15899" max="15899" width="12.7109375" bestFit="1" customWidth="1"/>
    <col min="15900" max="15900" width="12.7109375" customWidth="1"/>
    <col min="15901" max="15901" width="11.7109375" customWidth="1"/>
    <col min="15904" max="15904" width="23.42578125" customWidth="1"/>
    <col min="15905" max="15905" width="14.7109375" customWidth="1"/>
    <col min="16133" max="16133" width="2.42578125" customWidth="1"/>
    <col min="16134" max="16134" width="20.7109375" customWidth="1"/>
    <col min="16142" max="16142" width="8.28515625" customWidth="1"/>
    <col min="16147" max="16147" width="9.140625" customWidth="1"/>
    <col min="16148" max="16151" width="9.85546875" bestFit="1" customWidth="1"/>
    <col min="16152" max="16153" width="9.85546875" customWidth="1"/>
    <col min="16154" max="16154" width="9.42578125" bestFit="1" customWidth="1"/>
    <col min="16155" max="16155" width="12.7109375" bestFit="1" customWidth="1"/>
    <col min="16156" max="16156" width="12.7109375" customWidth="1"/>
    <col min="16157" max="16157" width="11.7109375" customWidth="1"/>
    <col min="16160" max="16160" width="23.42578125" customWidth="1"/>
    <col min="16161" max="16161" width="14.7109375" customWidth="1"/>
  </cols>
  <sheetData>
    <row r="1" spans="1:34" x14ac:dyDescent="0.25">
      <c r="B1" s="1"/>
    </row>
    <row r="2" spans="1:34" x14ac:dyDescent="0.25">
      <c r="B2" s="15" t="s">
        <v>221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34" x14ac:dyDescent="0.25">
      <c r="B3" s="15"/>
      <c r="C3" s="2"/>
      <c r="D3" s="2"/>
      <c r="E3" s="2"/>
      <c r="F3" s="2"/>
      <c r="G3" s="2"/>
      <c r="H3" s="2"/>
      <c r="I3" s="2"/>
      <c r="J3" s="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34" x14ac:dyDescent="0.25">
      <c r="A4" s="2"/>
      <c r="B4" s="15" t="s">
        <v>140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34" x14ac:dyDescent="0.25">
      <c r="A5" s="2"/>
      <c r="B5" s="15" t="s">
        <v>141</v>
      </c>
      <c r="C5" s="45"/>
      <c r="D5" s="45"/>
      <c r="E5" s="45"/>
      <c r="F5" s="45"/>
      <c r="G5" s="45"/>
      <c r="H5" s="45"/>
      <c r="I5" s="45"/>
      <c r="J5" s="45"/>
      <c r="K5" s="4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34" ht="15" customHeight="1" x14ac:dyDescent="0.25">
      <c r="A6" s="2"/>
      <c r="B6" s="15" t="s">
        <v>142</v>
      </c>
      <c r="C6" s="45"/>
      <c r="D6" s="45"/>
      <c r="E6" s="45"/>
      <c r="F6" s="45"/>
      <c r="G6" s="2"/>
      <c r="H6" s="2"/>
      <c r="I6" s="2"/>
      <c r="J6" s="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34" x14ac:dyDescent="0.25">
      <c r="B7" s="15" t="s">
        <v>143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34" x14ac:dyDescent="0.25"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34" s="129" customFormat="1" ht="12" customHeight="1" x14ac:dyDescent="0.2">
      <c r="A9" s="12"/>
      <c r="B9" s="268" t="s">
        <v>144</v>
      </c>
      <c r="C9" s="270">
        <v>1994</v>
      </c>
      <c r="D9" s="270">
        <v>1995</v>
      </c>
      <c r="E9" s="270">
        <v>1996</v>
      </c>
      <c r="F9" s="270">
        <v>1997</v>
      </c>
      <c r="G9" s="270">
        <v>1998</v>
      </c>
      <c r="H9" s="270">
        <v>1999</v>
      </c>
      <c r="I9" s="270">
        <v>2000</v>
      </c>
      <c r="J9" s="272">
        <v>2001</v>
      </c>
      <c r="K9" s="272">
        <v>2002</v>
      </c>
      <c r="L9" s="272">
        <v>2003</v>
      </c>
      <c r="M9" s="272">
        <v>2004</v>
      </c>
      <c r="N9" s="272">
        <v>2005</v>
      </c>
      <c r="O9" s="272">
        <v>2006</v>
      </c>
      <c r="P9" s="272">
        <v>2007</v>
      </c>
      <c r="Q9" s="272">
        <v>2008</v>
      </c>
      <c r="R9" s="272">
        <v>2009</v>
      </c>
      <c r="S9" s="272">
        <v>2010</v>
      </c>
      <c r="T9" s="272">
        <v>2011</v>
      </c>
      <c r="U9" s="272">
        <v>2012</v>
      </c>
      <c r="V9" s="272">
        <v>2013</v>
      </c>
      <c r="W9" s="272">
        <v>2014</v>
      </c>
      <c r="X9" s="272">
        <v>2015</v>
      </c>
      <c r="Y9" s="272">
        <v>2016</v>
      </c>
      <c r="Z9" s="272">
        <v>2017</v>
      </c>
      <c r="AA9" s="272">
        <v>2018</v>
      </c>
      <c r="AB9" s="274">
        <v>2019</v>
      </c>
      <c r="AC9" s="272">
        <v>2020</v>
      </c>
      <c r="AD9" s="272">
        <v>2021</v>
      </c>
      <c r="AE9" s="272">
        <v>2022</v>
      </c>
      <c r="AF9" s="274" t="s">
        <v>145</v>
      </c>
    </row>
    <row r="10" spans="1:34" s="129" customFormat="1" ht="12" x14ac:dyDescent="0.2">
      <c r="A10" s="12"/>
      <c r="B10" s="269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5"/>
      <c r="AC10" s="273"/>
      <c r="AD10" s="273"/>
      <c r="AE10" s="273"/>
      <c r="AF10" s="275"/>
    </row>
    <row r="11" spans="1:34" x14ac:dyDescent="0.25">
      <c r="B11" s="47" t="s">
        <v>146</v>
      </c>
      <c r="C11" s="130">
        <v>66</v>
      </c>
      <c r="D11" s="130">
        <v>66</v>
      </c>
      <c r="E11" s="130">
        <v>53</v>
      </c>
      <c r="F11" s="130">
        <v>49</v>
      </c>
      <c r="G11" s="130">
        <v>40</v>
      </c>
      <c r="H11" s="130">
        <v>60</v>
      </c>
      <c r="I11" s="130">
        <v>70</v>
      </c>
      <c r="J11" s="130">
        <v>65</v>
      </c>
      <c r="K11" s="130">
        <v>59</v>
      </c>
      <c r="L11" s="130">
        <v>43</v>
      </c>
      <c r="M11" s="130">
        <v>32</v>
      </c>
      <c r="N11" s="130">
        <v>52</v>
      </c>
      <c r="O11" s="130">
        <v>76</v>
      </c>
      <c r="P11" s="130">
        <v>115</v>
      </c>
      <c r="Q11" s="130">
        <v>100</v>
      </c>
      <c r="R11" s="130">
        <v>68</v>
      </c>
      <c r="S11" s="130">
        <v>45</v>
      </c>
      <c r="T11" s="130">
        <v>40</v>
      </c>
      <c r="U11" s="130">
        <v>37</v>
      </c>
      <c r="V11" s="130">
        <v>29</v>
      </c>
      <c r="W11" s="130">
        <v>31</v>
      </c>
      <c r="X11" s="130">
        <v>36</v>
      </c>
      <c r="Y11" s="130">
        <v>30</v>
      </c>
      <c r="Z11" s="130">
        <v>19</v>
      </c>
      <c r="AA11" s="130">
        <v>33</v>
      </c>
      <c r="AB11" s="131">
        <v>34</v>
      </c>
      <c r="AC11" s="131">
        <v>31</v>
      </c>
      <c r="AD11" s="131">
        <v>18</v>
      </c>
      <c r="AE11" s="131">
        <v>33</v>
      </c>
      <c r="AF11" s="132">
        <v>0.83333333333333337</v>
      </c>
      <c r="AG11" s="79"/>
      <c r="AH11" s="133"/>
    </row>
    <row r="12" spans="1:34" x14ac:dyDescent="0.25">
      <c r="B12" s="51" t="s">
        <v>147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109</v>
      </c>
      <c r="I12" s="131">
        <v>109</v>
      </c>
      <c r="J12" s="131">
        <v>119</v>
      </c>
      <c r="K12" s="131">
        <v>102</v>
      </c>
      <c r="L12" s="131">
        <v>101</v>
      </c>
      <c r="M12" s="131">
        <v>87</v>
      </c>
      <c r="N12" s="131">
        <v>136</v>
      </c>
      <c r="O12" s="131">
        <v>198</v>
      </c>
      <c r="P12" s="131">
        <v>216</v>
      </c>
      <c r="Q12" s="131">
        <v>235</v>
      </c>
      <c r="R12" s="131">
        <v>189</v>
      </c>
      <c r="S12" s="131">
        <v>163</v>
      </c>
      <c r="T12" s="131">
        <v>175</v>
      </c>
      <c r="U12" s="131">
        <v>172</v>
      </c>
      <c r="V12" s="131">
        <v>150</v>
      </c>
      <c r="W12" s="131">
        <v>159</v>
      </c>
      <c r="X12" s="131">
        <v>172</v>
      </c>
      <c r="Y12" s="131">
        <v>144</v>
      </c>
      <c r="Z12" s="131">
        <v>119</v>
      </c>
      <c r="AA12" s="131">
        <v>207</v>
      </c>
      <c r="AB12" s="131">
        <v>111</v>
      </c>
      <c r="AC12" s="131">
        <v>82</v>
      </c>
      <c r="AD12" s="131">
        <v>69</v>
      </c>
      <c r="AE12" s="131">
        <v>74</v>
      </c>
      <c r="AF12" s="132">
        <v>7.2463768115942032E-2</v>
      </c>
      <c r="AG12" s="79"/>
      <c r="AH12" s="79"/>
    </row>
    <row r="13" spans="1:34" x14ac:dyDescent="0.25">
      <c r="B13" s="51" t="s">
        <v>148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60</v>
      </c>
      <c r="I13" s="131">
        <v>64</v>
      </c>
      <c r="J13" s="131">
        <v>90</v>
      </c>
      <c r="K13" s="131">
        <v>58</v>
      </c>
      <c r="L13" s="131">
        <v>73</v>
      </c>
      <c r="M13" s="131">
        <v>102</v>
      </c>
      <c r="N13" s="131">
        <v>295</v>
      </c>
      <c r="O13" s="131">
        <v>401</v>
      </c>
      <c r="P13" s="131">
        <v>388</v>
      </c>
      <c r="Q13" s="131">
        <v>355</v>
      </c>
      <c r="R13" s="131">
        <v>290</v>
      </c>
      <c r="S13" s="131">
        <v>210</v>
      </c>
      <c r="T13" s="131">
        <v>221</v>
      </c>
      <c r="U13" s="131">
        <v>239</v>
      </c>
      <c r="V13" s="131">
        <v>221</v>
      </c>
      <c r="W13" s="131">
        <v>249</v>
      </c>
      <c r="X13" s="131">
        <v>254</v>
      </c>
      <c r="Y13" s="131">
        <v>203</v>
      </c>
      <c r="Z13" s="131">
        <v>157</v>
      </c>
      <c r="AA13" s="131">
        <v>223</v>
      </c>
      <c r="AB13" s="131">
        <v>202</v>
      </c>
      <c r="AC13" s="131">
        <v>152</v>
      </c>
      <c r="AD13" s="131">
        <v>187</v>
      </c>
      <c r="AE13" s="131">
        <v>245</v>
      </c>
      <c r="AF13" s="132">
        <v>0.31016042780748665</v>
      </c>
      <c r="AG13" s="79"/>
      <c r="AH13" s="133"/>
    </row>
    <row r="14" spans="1:34" x14ac:dyDescent="0.25">
      <c r="B14" s="51" t="s">
        <v>149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68</v>
      </c>
      <c r="I14" s="131">
        <v>90</v>
      </c>
      <c r="J14" s="131">
        <v>87</v>
      </c>
      <c r="K14" s="131">
        <v>84</v>
      </c>
      <c r="L14" s="131">
        <v>80</v>
      </c>
      <c r="M14" s="131">
        <v>81</v>
      </c>
      <c r="N14" s="131">
        <v>141</v>
      </c>
      <c r="O14" s="131">
        <v>181</v>
      </c>
      <c r="P14" s="131">
        <v>197</v>
      </c>
      <c r="Q14" s="131">
        <v>191</v>
      </c>
      <c r="R14" s="131">
        <v>153</v>
      </c>
      <c r="S14" s="131">
        <v>121</v>
      </c>
      <c r="T14" s="131">
        <v>121</v>
      </c>
      <c r="U14" s="131">
        <v>98</v>
      </c>
      <c r="V14" s="131">
        <v>83</v>
      </c>
      <c r="W14" s="131">
        <v>83</v>
      </c>
      <c r="X14" s="131">
        <v>84</v>
      </c>
      <c r="Y14" s="131">
        <v>53</v>
      </c>
      <c r="Z14" s="131">
        <v>48</v>
      </c>
      <c r="AA14" s="131">
        <v>55</v>
      </c>
      <c r="AB14" s="131">
        <v>51</v>
      </c>
      <c r="AC14" s="131">
        <v>32</v>
      </c>
      <c r="AD14" s="131">
        <v>32</v>
      </c>
      <c r="AE14" s="131">
        <v>37</v>
      </c>
      <c r="AF14" s="132">
        <v>0.15625</v>
      </c>
      <c r="AG14" s="79"/>
      <c r="AH14" s="133"/>
    </row>
    <row r="15" spans="1:34" x14ac:dyDescent="0.25">
      <c r="B15" s="51" t="s">
        <v>150</v>
      </c>
      <c r="C15" s="131">
        <v>280</v>
      </c>
      <c r="D15" s="131">
        <v>340</v>
      </c>
      <c r="E15" s="131">
        <v>387</v>
      </c>
      <c r="F15" s="131">
        <v>424</v>
      </c>
      <c r="G15" s="131">
        <v>415</v>
      </c>
      <c r="H15" s="131">
        <v>280</v>
      </c>
      <c r="I15" s="131">
        <v>278</v>
      </c>
      <c r="J15" s="131">
        <v>286</v>
      </c>
      <c r="K15" s="131">
        <v>233</v>
      </c>
      <c r="L15" s="131">
        <v>266</v>
      </c>
      <c r="M15" s="131">
        <v>255</v>
      </c>
      <c r="N15" s="131">
        <v>44</v>
      </c>
      <c r="O15" s="131">
        <v>758</v>
      </c>
      <c r="P15" s="131">
        <v>1022</v>
      </c>
      <c r="Q15" s="131">
        <v>993</v>
      </c>
      <c r="R15" s="131">
        <v>607</v>
      </c>
      <c r="S15" s="131">
        <v>455</v>
      </c>
      <c r="T15" s="131">
        <v>391</v>
      </c>
      <c r="U15" s="131">
        <v>350</v>
      </c>
      <c r="V15" s="131">
        <v>281</v>
      </c>
      <c r="W15" s="131">
        <v>353</v>
      </c>
      <c r="X15" s="131">
        <v>323</v>
      </c>
      <c r="Y15" s="131">
        <v>330</v>
      </c>
      <c r="Z15" s="131">
        <v>231</v>
      </c>
      <c r="AA15" s="131">
        <v>331</v>
      </c>
      <c r="AB15" s="131">
        <v>307</v>
      </c>
      <c r="AC15" s="131">
        <v>191</v>
      </c>
      <c r="AD15" s="131">
        <v>205</v>
      </c>
      <c r="AE15" s="131">
        <v>247</v>
      </c>
      <c r="AF15" s="132">
        <v>0.20487804878048779</v>
      </c>
      <c r="AG15" s="79"/>
      <c r="AH15" s="133"/>
    </row>
    <row r="16" spans="1:34" x14ac:dyDescent="0.25">
      <c r="B16" s="51" t="s">
        <v>151</v>
      </c>
      <c r="C16" s="131">
        <v>42</v>
      </c>
      <c r="D16" s="131">
        <v>36</v>
      </c>
      <c r="E16" s="131">
        <v>28</v>
      </c>
      <c r="F16" s="131">
        <v>24</v>
      </c>
      <c r="G16" s="131">
        <v>26</v>
      </c>
      <c r="H16" s="131">
        <v>34</v>
      </c>
      <c r="I16" s="131">
        <v>31</v>
      </c>
      <c r="J16" s="131">
        <v>33</v>
      </c>
      <c r="K16" s="131">
        <v>47</v>
      </c>
      <c r="L16" s="131">
        <v>32</v>
      </c>
      <c r="M16" s="131">
        <v>40</v>
      </c>
      <c r="N16" s="131">
        <v>36</v>
      </c>
      <c r="O16" s="131">
        <v>45</v>
      </c>
      <c r="P16" s="131">
        <v>79</v>
      </c>
      <c r="Q16" s="131">
        <v>85</v>
      </c>
      <c r="R16" s="131">
        <v>60</v>
      </c>
      <c r="S16" s="131">
        <v>44</v>
      </c>
      <c r="T16" s="131">
        <v>26</v>
      </c>
      <c r="U16" s="131">
        <v>37</v>
      </c>
      <c r="V16" s="131">
        <v>38</v>
      </c>
      <c r="W16" s="131">
        <v>33</v>
      </c>
      <c r="X16" s="131">
        <v>25</v>
      </c>
      <c r="Y16" s="131">
        <v>18</v>
      </c>
      <c r="Z16" s="131">
        <v>17</v>
      </c>
      <c r="AA16" s="131">
        <v>15</v>
      </c>
      <c r="AB16" s="131">
        <v>21</v>
      </c>
      <c r="AC16" s="131">
        <v>8</v>
      </c>
      <c r="AD16" s="131">
        <v>20</v>
      </c>
      <c r="AE16" s="131">
        <v>20</v>
      </c>
      <c r="AF16" s="132">
        <v>0</v>
      </c>
      <c r="AG16" s="79"/>
      <c r="AH16" s="133"/>
    </row>
    <row r="17" spans="2:34" x14ac:dyDescent="0.25">
      <c r="B17" s="51" t="s">
        <v>152</v>
      </c>
      <c r="C17" s="131">
        <v>33</v>
      </c>
      <c r="D17" s="131">
        <v>23</v>
      </c>
      <c r="E17" s="131">
        <v>21</v>
      </c>
      <c r="F17" s="131">
        <v>34</v>
      </c>
      <c r="G17" s="131">
        <v>35</v>
      </c>
      <c r="H17" s="131">
        <v>25</v>
      </c>
      <c r="I17" s="131">
        <v>20</v>
      </c>
      <c r="J17" s="131">
        <v>14</v>
      </c>
      <c r="K17" s="131">
        <v>13</v>
      </c>
      <c r="L17" s="131">
        <v>19</v>
      </c>
      <c r="M17" s="131">
        <v>15</v>
      </c>
      <c r="N17" s="131">
        <v>24</v>
      </c>
      <c r="O17" s="131">
        <v>36</v>
      </c>
      <c r="P17" s="131">
        <v>43</v>
      </c>
      <c r="Q17" s="131">
        <v>24</v>
      </c>
      <c r="R17" s="131">
        <v>27</v>
      </c>
      <c r="S17" s="131">
        <v>16</v>
      </c>
      <c r="T17" s="131">
        <v>18</v>
      </c>
      <c r="U17" s="131">
        <v>20</v>
      </c>
      <c r="V17" s="131">
        <v>21</v>
      </c>
      <c r="W17" s="131">
        <v>20</v>
      </c>
      <c r="X17" s="131">
        <v>13</v>
      </c>
      <c r="Y17" s="131">
        <v>17</v>
      </c>
      <c r="Z17" s="131">
        <v>19</v>
      </c>
      <c r="AA17" s="131">
        <v>21</v>
      </c>
      <c r="AB17" s="131">
        <v>18</v>
      </c>
      <c r="AC17" s="131">
        <v>10</v>
      </c>
      <c r="AD17" s="131">
        <v>11</v>
      </c>
      <c r="AE17" s="131">
        <v>8</v>
      </c>
      <c r="AF17" s="132">
        <v>-0.27272727272727271</v>
      </c>
      <c r="AG17" s="79"/>
      <c r="AH17" s="133"/>
    </row>
    <row r="18" spans="2:34" x14ac:dyDescent="0.25">
      <c r="B18" s="51" t="s">
        <v>153</v>
      </c>
      <c r="C18" s="131">
        <v>94</v>
      </c>
      <c r="D18" s="131">
        <v>119</v>
      </c>
      <c r="E18" s="131">
        <v>84</v>
      </c>
      <c r="F18" s="131">
        <v>83</v>
      </c>
      <c r="G18" s="131">
        <v>85</v>
      </c>
      <c r="H18" s="131">
        <v>144</v>
      </c>
      <c r="I18" s="131">
        <v>127</v>
      </c>
      <c r="J18" s="131">
        <v>102</v>
      </c>
      <c r="K18" s="131">
        <v>80</v>
      </c>
      <c r="L18" s="131">
        <v>130</v>
      </c>
      <c r="M18" s="131">
        <v>114</v>
      </c>
      <c r="N18" s="131">
        <v>199</v>
      </c>
      <c r="O18" s="131">
        <v>301</v>
      </c>
      <c r="P18" s="131">
        <v>234</v>
      </c>
      <c r="Q18" s="131">
        <v>257</v>
      </c>
      <c r="R18" s="131">
        <v>180</v>
      </c>
      <c r="S18" s="131">
        <v>151</v>
      </c>
      <c r="T18" s="131">
        <v>145</v>
      </c>
      <c r="U18" s="131">
        <v>119</v>
      </c>
      <c r="V18" s="131">
        <v>105</v>
      </c>
      <c r="W18" s="131">
        <v>137</v>
      </c>
      <c r="X18" s="131">
        <v>107</v>
      </c>
      <c r="Y18" s="131">
        <v>114</v>
      </c>
      <c r="Z18" s="131">
        <v>68</v>
      </c>
      <c r="AA18" s="131">
        <v>120</v>
      </c>
      <c r="AB18" s="131">
        <v>62</v>
      </c>
      <c r="AC18" s="131">
        <v>27</v>
      </c>
      <c r="AD18" s="131">
        <v>103</v>
      </c>
      <c r="AE18" s="131">
        <v>349</v>
      </c>
      <c r="AF18" s="132">
        <v>2.3883495145631066</v>
      </c>
      <c r="AG18" s="79"/>
      <c r="AH18" s="133"/>
    </row>
    <row r="19" spans="2:34" x14ac:dyDescent="0.25">
      <c r="B19" s="51" t="s">
        <v>154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11</v>
      </c>
      <c r="I19" s="134">
        <v>0</v>
      </c>
      <c r="J19" s="131">
        <v>53</v>
      </c>
      <c r="K19" s="131">
        <v>3</v>
      </c>
      <c r="L19" s="131">
        <v>4</v>
      </c>
      <c r="M19" s="131">
        <v>1</v>
      </c>
      <c r="N19" s="131">
        <v>7</v>
      </c>
      <c r="O19" s="131">
        <v>11</v>
      </c>
      <c r="P19" s="131">
        <v>12</v>
      </c>
      <c r="Q19" s="131">
        <v>9</v>
      </c>
      <c r="R19" s="131">
        <v>5</v>
      </c>
      <c r="S19" s="131">
        <v>5</v>
      </c>
      <c r="T19" s="131">
        <v>3</v>
      </c>
      <c r="U19" s="131">
        <v>6</v>
      </c>
      <c r="V19" s="131">
        <v>4</v>
      </c>
      <c r="W19" s="131">
        <v>3</v>
      </c>
      <c r="X19" s="131">
        <v>4</v>
      </c>
      <c r="Y19" s="131">
        <v>5</v>
      </c>
      <c r="Z19" s="131">
        <v>3</v>
      </c>
      <c r="AA19" s="131">
        <v>2</v>
      </c>
      <c r="AB19" s="131">
        <v>4</v>
      </c>
      <c r="AC19" s="131">
        <v>1</v>
      </c>
      <c r="AD19" s="131">
        <v>6</v>
      </c>
      <c r="AE19" s="131">
        <v>21</v>
      </c>
      <c r="AF19" s="132">
        <v>2.5</v>
      </c>
      <c r="AG19" s="79"/>
      <c r="AH19" s="133"/>
    </row>
    <row r="20" spans="2:34" x14ac:dyDescent="0.25">
      <c r="B20" s="51" t="s">
        <v>155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59</v>
      </c>
      <c r="I20" s="134">
        <v>0</v>
      </c>
      <c r="J20" s="131">
        <v>43</v>
      </c>
      <c r="K20" s="131">
        <v>35</v>
      </c>
      <c r="L20" s="131">
        <v>36</v>
      </c>
      <c r="M20" s="131">
        <v>30</v>
      </c>
      <c r="N20" s="131">
        <v>25</v>
      </c>
      <c r="O20" s="131">
        <v>37</v>
      </c>
      <c r="P20" s="131">
        <v>27</v>
      </c>
      <c r="Q20" s="131">
        <v>32</v>
      </c>
      <c r="R20" s="131">
        <v>29</v>
      </c>
      <c r="S20" s="131">
        <v>23</v>
      </c>
      <c r="T20" s="131">
        <v>15</v>
      </c>
      <c r="U20" s="131">
        <v>23</v>
      </c>
      <c r="V20" s="131">
        <v>23</v>
      </c>
      <c r="W20" s="131">
        <v>29</v>
      </c>
      <c r="X20" s="131">
        <v>18</v>
      </c>
      <c r="Y20" s="131">
        <v>18</v>
      </c>
      <c r="Z20" s="131">
        <v>11</v>
      </c>
      <c r="AA20" s="131">
        <v>12</v>
      </c>
      <c r="AB20" s="131">
        <v>19</v>
      </c>
      <c r="AC20" s="131">
        <v>13</v>
      </c>
      <c r="AD20" s="131">
        <v>18</v>
      </c>
      <c r="AE20" s="131">
        <v>15</v>
      </c>
      <c r="AF20" s="132">
        <v>-0.16666666666666666</v>
      </c>
      <c r="AG20" s="79"/>
      <c r="AH20" s="133"/>
    </row>
    <row r="21" spans="2:34" x14ac:dyDescent="0.25">
      <c r="B21" s="51" t="s">
        <v>156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11</v>
      </c>
      <c r="I21" s="134">
        <v>0</v>
      </c>
      <c r="J21" s="131">
        <v>16</v>
      </c>
      <c r="K21" s="131">
        <v>18</v>
      </c>
      <c r="L21" s="131">
        <v>18</v>
      </c>
      <c r="M21" s="131">
        <v>24</v>
      </c>
      <c r="N21" s="131">
        <v>28</v>
      </c>
      <c r="O21" s="131">
        <v>24</v>
      </c>
      <c r="P21" s="131">
        <v>320</v>
      </c>
      <c r="Q21" s="131">
        <v>40</v>
      </c>
      <c r="R21" s="131">
        <v>50</v>
      </c>
      <c r="S21" s="131">
        <v>34</v>
      </c>
      <c r="T21" s="131">
        <v>62</v>
      </c>
      <c r="U21" s="131">
        <v>52</v>
      </c>
      <c r="V21" s="131">
        <v>46</v>
      </c>
      <c r="W21" s="131">
        <v>81</v>
      </c>
      <c r="X21" s="131">
        <v>64</v>
      </c>
      <c r="Y21" s="131">
        <v>54</v>
      </c>
      <c r="Z21" s="131">
        <v>41</v>
      </c>
      <c r="AA21" s="131">
        <v>69</v>
      </c>
      <c r="AB21" s="131">
        <v>40</v>
      </c>
      <c r="AC21" s="131">
        <v>30</v>
      </c>
      <c r="AD21" s="131">
        <v>32</v>
      </c>
      <c r="AE21" s="131">
        <v>34</v>
      </c>
      <c r="AF21" s="132">
        <v>6.25E-2</v>
      </c>
      <c r="AG21" s="79"/>
      <c r="AH21" s="133"/>
    </row>
    <row r="22" spans="2:34" x14ac:dyDescent="0.25">
      <c r="B22" s="51" t="s">
        <v>119</v>
      </c>
      <c r="C22" s="131">
        <v>29</v>
      </c>
      <c r="D22" s="131">
        <v>50</v>
      </c>
      <c r="E22" s="131">
        <v>51</v>
      </c>
      <c r="F22" s="131">
        <v>63</v>
      </c>
      <c r="G22" s="131">
        <v>66</v>
      </c>
      <c r="H22" s="131">
        <v>49</v>
      </c>
      <c r="I22" s="131">
        <v>114</v>
      </c>
      <c r="J22" s="131">
        <v>38</v>
      </c>
      <c r="K22" s="131">
        <v>51</v>
      </c>
      <c r="L22" s="131">
        <v>31</v>
      </c>
      <c r="M22" s="131">
        <v>67</v>
      </c>
      <c r="N22" s="131">
        <v>431</v>
      </c>
      <c r="O22" s="131">
        <v>382</v>
      </c>
      <c r="P22" s="131">
        <v>1146</v>
      </c>
      <c r="Q22" s="131">
        <v>1378</v>
      </c>
      <c r="R22" s="131">
        <v>641</v>
      </c>
      <c r="S22" s="131">
        <v>174</v>
      </c>
      <c r="T22" s="131">
        <v>166</v>
      </c>
      <c r="U22" s="131">
        <v>137</v>
      </c>
      <c r="V22" s="131">
        <v>143</v>
      </c>
      <c r="W22" s="131">
        <v>149</v>
      </c>
      <c r="X22" s="131">
        <v>138</v>
      </c>
      <c r="Y22" s="131">
        <v>129</v>
      </c>
      <c r="Z22" s="131">
        <v>121</v>
      </c>
      <c r="AA22" s="131">
        <v>308</v>
      </c>
      <c r="AB22" s="131">
        <v>182</v>
      </c>
      <c r="AC22" s="131">
        <v>92</v>
      </c>
      <c r="AD22" s="131">
        <v>160</v>
      </c>
      <c r="AE22" s="131">
        <v>213</v>
      </c>
      <c r="AF22" s="132">
        <v>0.33124999999999999</v>
      </c>
      <c r="AG22" s="79"/>
      <c r="AH22" s="133"/>
    </row>
    <row r="23" spans="2:34" x14ac:dyDescent="0.25">
      <c r="B23" s="55" t="s">
        <v>90</v>
      </c>
      <c r="C23" s="135">
        <v>544</v>
      </c>
      <c r="D23" s="135">
        <v>634</v>
      </c>
      <c r="E23" s="135">
        <v>624</v>
      </c>
      <c r="F23" s="135">
        <v>677</v>
      </c>
      <c r="G23" s="135">
        <v>667</v>
      </c>
      <c r="H23" s="135">
        <v>910</v>
      </c>
      <c r="I23" s="135">
        <v>903</v>
      </c>
      <c r="J23" s="135">
        <v>946</v>
      </c>
      <c r="K23" s="135">
        <v>783</v>
      </c>
      <c r="L23" s="135">
        <v>833</v>
      </c>
      <c r="M23" s="135">
        <v>848</v>
      </c>
      <c r="N23" s="135">
        <v>1418</v>
      </c>
      <c r="O23" s="135">
        <v>2450</v>
      </c>
      <c r="P23" s="135">
        <v>3799</v>
      </c>
      <c r="Q23" s="135">
        <v>3699</v>
      </c>
      <c r="R23" s="135">
        <v>2299</v>
      </c>
      <c r="S23" s="135">
        <v>1441</v>
      </c>
      <c r="T23" s="135">
        <v>1383</v>
      </c>
      <c r="U23" s="135">
        <v>1290</v>
      </c>
      <c r="V23" s="135">
        <v>1144</v>
      </c>
      <c r="W23" s="135">
        <v>1327</v>
      </c>
      <c r="X23" s="135">
        <v>1238</v>
      </c>
      <c r="Y23" s="135">
        <v>1115</v>
      </c>
      <c r="Z23" s="135">
        <v>854</v>
      </c>
      <c r="AA23" s="135">
        <v>1396</v>
      </c>
      <c r="AB23" s="135">
        <v>1051</v>
      </c>
      <c r="AC23" s="135">
        <v>669</v>
      </c>
      <c r="AD23" s="135">
        <v>861</v>
      </c>
      <c r="AE23" s="135">
        <v>1296</v>
      </c>
      <c r="AF23" s="132">
        <v>0.50522648083623689</v>
      </c>
      <c r="AG23" s="79"/>
      <c r="AH23" s="133"/>
    </row>
    <row r="24" spans="2:34" ht="15.75" thickBot="1" x14ac:dyDescent="0.3">
      <c r="B24" s="136" t="s">
        <v>157</v>
      </c>
      <c r="C24" s="137"/>
      <c r="D24" s="138">
        <v>0.16544117647058823</v>
      </c>
      <c r="E24" s="138">
        <v>-1.5772870662460567E-2</v>
      </c>
      <c r="F24" s="138">
        <v>8.4935897435897439E-2</v>
      </c>
      <c r="G24" s="138">
        <v>-1.4771048744460856E-2</v>
      </c>
      <c r="H24" s="138">
        <v>0.36431784107946025</v>
      </c>
      <c r="I24" s="138">
        <v>-7.6923076923076927E-3</v>
      </c>
      <c r="J24" s="139">
        <v>4.7619047619047616E-2</v>
      </c>
      <c r="K24" s="139">
        <v>-0.17230443974630022</v>
      </c>
      <c r="L24" s="139">
        <v>6.3856960408684549E-2</v>
      </c>
      <c r="M24" s="139">
        <v>1.800720288115246E-2</v>
      </c>
      <c r="N24" s="139">
        <v>0.67216981132075471</v>
      </c>
      <c r="O24" s="139">
        <v>0.72778561354019744</v>
      </c>
      <c r="P24" s="139">
        <v>0.55061224489795924</v>
      </c>
      <c r="Q24" s="139">
        <v>-2.6322716504343247E-2</v>
      </c>
      <c r="R24" s="139">
        <v>-0.37848067045147338</v>
      </c>
      <c r="S24" s="139">
        <v>-0.37320574162679426</v>
      </c>
      <c r="T24" s="139">
        <v>-4.0249826509368494E-2</v>
      </c>
      <c r="U24" s="139">
        <v>-6.7245119305856832E-2</v>
      </c>
      <c r="V24" s="139">
        <v>-0.11317829457364341</v>
      </c>
      <c r="W24" s="139">
        <v>0.15996503496503497</v>
      </c>
      <c r="X24" s="139">
        <v>-6.706857573474001E-2</v>
      </c>
      <c r="Y24" s="139">
        <v>-9.9353796445880452E-2</v>
      </c>
      <c r="Z24" s="139">
        <v>-0.23408071748878923</v>
      </c>
      <c r="AA24" s="139">
        <v>0.63466042154566749</v>
      </c>
      <c r="AB24" s="139">
        <v>0.32825880114176975</v>
      </c>
      <c r="AC24" s="139">
        <v>-0.36346336822074216</v>
      </c>
      <c r="AD24" s="139">
        <v>0.28699551569506726</v>
      </c>
      <c r="AE24" s="139">
        <v>0.50522648083623689</v>
      </c>
      <c r="AF24" s="139">
        <v>0.76039851916376289</v>
      </c>
      <c r="AG24" s="79"/>
      <c r="AH24" s="133"/>
    </row>
    <row r="25" spans="2:34" x14ac:dyDescent="0.25">
      <c r="B25" s="79"/>
      <c r="C25" s="79"/>
      <c r="D25" s="79"/>
      <c r="E25" s="79"/>
      <c r="F25" s="79"/>
      <c r="G25" s="79"/>
      <c r="H25" s="79"/>
      <c r="I25" s="79"/>
      <c r="J25" s="140"/>
      <c r="K25" s="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G25" s="79"/>
      <c r="AH25" s="133"/>
    </row>
    <row r="26" spans="2:34" x14ac:dyDescent="0.25">
      <c r="C26" s="66"/>
      <c r="D26" s="66"/>
      <c r="E26" s="66"/>
      <c r="F26" s="66"/>
      <c r="G26" s="66"/>
      <c r="H26" s="66"/>
      <c r="I26" s="66"/>
      <c r="J26" s="66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G26" s="100"/>
      <c r="AH26" s="133"/>
    </row>
    <row r="27" spans="2:34" x14ac:dyDescent="0.25">
      <c r="B27" s="66" t="s">
        <v>139</v>
      </c>
      <c r="C27" s="141"/>
      <c r="D27" s="141"/>
      <c r="E27" s="141"/>
      <c r="F27" s="141"/>
      <c r="G27" s="141"/>
      <c r="H27" s="141"/>
      <c r="I27" s="141"/>
      <c r="J27" s="14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F27" s="100"/>
      <c r="AG27" s="100"/>
      <c r="AH27" s="133"/>
    </row>
    <row r="28" spans="2:34" x14ac:dyDescent="0.25">
      <c r="B28" s="45"/>
      <c r="C28" s="45"/>
      <c r="D28" s="45"/>
      <c r="E28" s="45"/>
      <c r="F28" s="142"/>
      <c r="G28" s="142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2:34" x14ac:dyDescent="0.25">
      <c r="B29" s="276"/>
      <c r="C29" s="276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2:34" x14ac:dyDescent="0.25"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2:34" x14ac:dyDescent="0.25"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</row>
    <row r="32" spans="2:34" x14ac:dyDescent="0.25"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5:27" x14ac:dyDescent="0.25"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5:27" x14ac:dyDescent="0.25"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5:27" x14ac:dyDescent="0.25"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5:27" x14ac:dyDescent="0.25"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5:27" x14ac:dyDescent="0.25"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5:27" x14ac:dyDescent="0.25"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</sheetData>
  <mergeCells count="33">
    <mergeCell ref="AC9:AC10"/>
    <mergeCell ref="AD9:AD10"/>
    <mergeCell ref="AE9:AE10"/>
    <mergeCell ref="AF9:AF10"/>
    <mergeCell ref="B29:C29"/>
    <mergeCell ref="W9:W10"/>
    <mergeCell ref="X9:X10"/>
    <mergeCell ref="Y9:Y10"/>
    <mergeCell ref="Z9:Z10"/>
    <mergeCell ref="AA9:AA10"/>
    <mergeCell ref="AB9:AB10"/>
    <mergeCell ref="Q9:Q10"/>
    <mergeCell ref="R9:R10"/>
    <mergeCell ref="S9:S10"/>
    <mergeCell ref="T9:T10"/>
    <mergeCell ref="U9:U10"/>
    <mergeCell ref="V9:V10"/>
    <mergeCell ref="K9:K10"/>
    <mergeCell ref="L9:L10"/>
    <mergeCell ref="M9:M10"/>
    <mergeCell ref="N9:N10"/>
    <mergeCell ref="O9:O10"/>
    <mergeCell ref="P9:P10"/>
    <mergeCell ref="B8:K8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ageMargins left="0.2" right="0.2" top="0.75" bottom="0.75" header="0.3" footer="0.3"/>
  <pageSetup paperSize="5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F20" sqref="F20"/>
    </sheetView>
  </sheetViews>
  <sheetFormatPr defaultRowHeight="15" x14ac:dyDescent="0.25"/>
  <cols>
    <col min="1" max="1" width="1.42578125" style="1" customWidth="1"/>
    <col min="2" max="2" width="20.85546875" customWidth="1"/>
    <col min="3" max="3" width="9.140625" bestFit="1" customWidth="1"/>
    <col min="231" max="231" width="2.42578125" customWidth="1"/>
    <col min="232" max="232" width="20.7109375" customWidth="1"/>
    <col min="240" max="240" width="8.28515625" customWidth="1"/>
    <col min="245" max="245" width="9.140625" customWidth="1"/>
    <col min="246" max="249" width="9.85546875" bestFit="1" customWidth="1"/>
    <col min="250" max="251" width="9.85546875" customWidth="1"/>
    <col min="252" max="252" width="9.42578125" bestFit="1" customWidth="1"/>
    <col min="253" max="253" width="12.7109375" bestFit="1" customWidth="1"/>
    <col min="254" max="254" width="12.7109375" customWidth="1"/>
    <col min="255" max="255" width="11.7109375" customWidth="1"/>
    <col min="258" max="258" width="23.42578125" customWidth="1"/>
    <col min="259" max="259" width="14.7109375" customWidth="1"/>
    <col min="487" max="487" width="2.42578125" customWidth="1"/>
    <col min="488" max="488" width="20.7109375" customWidth="1"/>
    <col min="496" max="496" width="8.28515625" customWidth="1"/>
    <col min="501" max="501" width="9.140625" customWidth="1"/>
    <col min="502" max="505" width="9.85546875" bestFit="1" customWidth="1"/>
    <col min="506" max="507" width="9.85546875" customWidth="1"/>
    <col min="508" max="508" width="9.42578125" bestFit="1" customWidth="1"/>
    <col min="509" max="509" width="12.7109375" bestFit="1" customWidth="1"/>
    <col min="510" max="510" width="12.7109375" customWidth="1"/>
    <col min="511" max="511" width="11.7109375" customWidth="1"/>
    <col min="514" max="514" width="23.42578125" customWidth="1"/>
    <col min="515" max="515" width="14.7109375" customWidth="1"/>
    <col min="743" max="743" width="2.42578125" customWidth="1"/>
    <col min="744" max="744" width="20.7109375" customWidth="1"/>
    <col min="752" max="752" width="8.28515625" customWidth="1"/>
    <col min="757" max="757" width="9.140625" customWidth="1"/>
    <col min="758" max="761" width="9.85546875" bestFit="1" customWidth="1"/>
    <col min="762" max="763" width="9.85546875" customWidth="1"/>
    <col min="764" max="764" width="9.42578125" bestFit="1" customWidth="1"/>
    <col min="765" max="765" width="12.7109375" bestFit="1" customWidth="1"/>
    <col min="766" max="766" width="12.7109375" customWidth="1"/>
    <col min="767" max="767" width="11.7109375" customWidth="1"/>
    <col min="770" max="770" width="23.42578125" customWidth="1"/>
    <col min="771" max="771" width="14.7109375" customWidth="1"/>
    <col min="999" max="999" width="2.42578125" customWidth="1"/>
    <col min="1000" max="1000" width="20.7109375" customWidth="1"/>
    <col min="1008" max="1008" width="8.28515625" customWidth="1"/>
    <col min="1013" max="1013" width="9.140625" customWidth="1"/>
    <col min="1014" max="1017" width="9.85546875" bestFit="1" customWidth="1"/>
    <col min="1018" max="1019" width="9.85546875" customWidth="1"/>
    <col min="1020" max="1020" width="9.42578125" bestFit="1" customWidth="1"/>
    <col min="1021" max="1021" width="12.7109375" bestFit="1" customWidth="1"/>
    <col min="1022" max="1022" width="12.7109375" customWidth="1"/>
    <col min="1023" max="1023" width="11.7109375" customWidth="1"/>
    <col min="1026" max="1026" width="23.42578125" customWidth="1"/>
    <col min="1027" max="1027" width="14.7109375" customWidth="1"/>
    <col min="1255" max="1255" width="2.42578125" customWidth="1"/>
    <col min="1256" max="1256" width="20.7109375" customWidth="1"/>
    <col min="1264" max="1264" width="8.28515625" customWidth="1"/>
    <col min="1269" max="1269" width="9.140625" customWidth="1"/>
    <col min="1270" max="1273" width="9.85546875" bestFit="1" customWidth="1"/>
    <col min="1274" max="1275" width="9.85546875" customWidth="1"/>
    <col min="1276" max="1276" width="9.42578125" bestFit="1" customWidth="1"/>
    <col min="1277" max="1277" width="12.7109375" bestFit="1" customWidth="1"/>
    <col min="1278" max="1278" width="12.7109375" customWidth="1"/>
    <col min="1279" max="1279" width="11.7109375" customWidth="1"/>
    <col min="1282" max="1282" width="23.42578125" customWidth="1"/>
    <col min="1283" max="1283" width="14.7109375" customWidth="1"/>
    <col min="1511" max="1511" width="2.42578125" customWidth="1"/>
    <col min="1512" max="1512" width="20.7109375" customWidth="1"/>
    <col min="1520" max="1520" width="8.28515625" customWidth="1"/>
    <col min="1525" max="1525" width="9.140625" customWidth="1"/>
    <col min="1526" max="1529" width="9.85546875" bestFit="1" customWidth="1"/>
    <col min="1530" max="1531" width="9.85546875" customWidth="1"/>
    <col min="1532" max="1532" width="9.42578125" bestFit="1" customWidth="1"/>
    <col min="1533" max="1533" width="12.7109375" bestFit="1" customWidth="1"/>
    <col min="1534" max="1534" width="12.7109375" customWidth="1"/>
    <col min="1535" max="1535" width="11.7109375" customWidth="1"/>
    <col min="1538" max="1538" width="23.42578125" customWidth="1"/>
    <col min="1539" max="1539" width="14.7109375" customWidth="1"/>
    <col min="1767" max="1767" width="2.42578125" customWidth="1"/>
    <col min="1768" max="1768" width="20.7109375" customWidth="1"/>
    <col min="1776" max="1776" width="8.28515625" customWidth="1"/>
    <col min="1781" max="1781" width="9.140625" customWidth="1"/>
    <col min="1782" max="1785" width="9.85546875" bestFit="1" customWidth="1"/>
    <col min="1786" max="1787" width="9.85546875" customWidth="1"/>
    <col min="1788" max="1788" width="9.42578125" bestFit="1" customWidth="1"/>
    <col min="1789" max="1789" width="12.7109375" bestFit="1" customWidth="1"/>
    <col min="1790" max="1790" width="12.7109375" customWidth="1"/>
    <col min="1791" max="1791" width="11.7109375" customWidth="1"/>
    <col min="1794" max="1794" width="23.42578125" customWidth="1"/>
    <col min="1795" max="1795" width="14.7109375" customWidth="1"/>
    <col min="2023" max="2023" width="2.42578125" customWidth="1"/>
    <col min="2024" max="2024" width="20.7109375" customWidth="1"/>
    <col min="2032" max="2032" width="8.28515625" customWidth="1"/>
    <col min="2037" max="2037" width="9.140625" customWidth="1"/>
    <col min="2038" max="2041" width="9.85546875" bestFit="1" customWidth="1"/>
    <col min="2042" max="2043" width="9.85546875" customWidth="1"/>
    <col min="2044" max="2044" width="9.42578125" bestFit="1" customWidth="1"/>
    <col min="2045" max="2045" width="12.7109375" bestFit="1" customWidth="1"/>
    <col min="2046" max="2046" width="12.7109375" customWidth="1"/>
    <col min="2047" max="2047" width="11.7109375" customWidth="1"/>
    <col min="2050" max="2050" width="23.42578125" customWidth="1"/>
    <col min="2051" max="2051" width="14.7109375" customWidth="1"/>
    <col min="2279" max="2279" width="2.42578125" customWidth="1"/>
    <col min="2280" max="2280" width="20.7109375" customWidth="1"/>
    <col min="2288" max="2288" width="8.28515625" customWidth="1"/>
    <col min="2293" max="2293" width="9.140625" customWidth="1"/>
    <col min="2294" max="2297" width="9.85546875" bestFit="1" customWidth="1"/>
    <col min="2298" max="2299" width="9.85546875" customWidth="1"/>
    <col min="2300" max="2300" width="9.42578125" bestFit="1" customWidth="1"/>
    <col min="2301" max="2301" width="12.7109375" bestFit="1" customWidth="1"/>
    <col min="2302" max="2302" width="12.7109375" customWidth="1"/>
    <col min="2303" max="2303" width="11.7109375" customWidth="1"/>
    <col min="2306" max="2306" width="23.42578125" customWidth="1"/>
    <col min="2307" max="2307" width="14.7109375" customWidth="1"/>
    <col min="2535" max="2535" width="2.42578125" customWidth="1"/>
    <col min="2536" max="2536" width="20.7109375" customWidth="1"/>
    <col min="2544" max="2544" width="8.28515625" customWidth="1"/>
    <col min="2549" max="2549" width="9.140625" customWidth="1"/>
    <col min="2550" max="2553" width="9.85546875" bestFit="1" customWidth="1"/>
    <col min="2554" max="2555" width="9.85546875" customWidth="1"/>
    <col min="2556" max="2556" width="9.42578125" bestFit="1" customWidth="1"/>
    <col min="2557" max="2557" width="12.7109375" bestFit="1" customWidth="1"/>
    <col min="2558" max="2558" width="12.7109375" customWidth="1"/>
    <col min="2559" max="2559" width="11.7109375" customWidth="1"/>
    <col min="2562" max="2562" width="23.42578125" customWidth="1"/>
    <col min="2563" max="2563" width="14.7109375" customWidth="1"/>
    <col min="2791" max="2791" width="2.42578125" customWidth="1"/>
    <col min="2792" max="2792" width="20.7109375" customWidth="1"/>
    <col min="2800" max="2800" width="8.28515625" customWidth="1"/>
    <col min="2805" max="2805" width="9.140625" customWidth="1"/>
    <col min="2806" max="2809" width="9.85546875" bestFit="1" customWidth="1"/>
    <col min="2810" max="2811" width="9.85546875" customWidth="1"/>
    <col min="2812" max="2812" width="9.42578125" bestFit="1" customWidth="1"/>
    <col min="2813" max="2813" width="12.7109375" bestFit="1" customWidth="1"/>
    <col min="2814" max="2814" width="12.7109375" customWidth="1"/>
    <col min="2815" max="2815" width="11.7109375" customWidth="1"/>
    <col min="2818" max="2818" width="23.42578125" customWidth="1"/>
    <col min="2819" max="2819" width="14.7109375" customWidth="1"/>
    <col min="3047" max="3047" width="2.42578125" customWidth="1"/>
    <col min="3048" max="3048" width="20.7109375" customWidth="1"/>
    <col min="3056" max="3056" width="8.28515625" customWidth="1"/>
    <col min="3061" max="3061" width="9.140625" customWidth="1"/>
    <col min="3062" max="3065" width="9.85546875" bestFit="1" customWidth="1"/>
    <col min="3066" max="3067" width="9.85546875" customWidth="1"/>
    <col min="3068" max="3068" width="9.42578125" bestFit="1" customWidth="1"/>
    <col min="3069" max="3069" width="12.7109375" bestFit="1" customWidth="1"/>
    <col min="3070" max="3070" width="12.7109375" customWidth="1"/>
    <col min="3071" max="3071" width="11.7109375" customWidth="1"/>
    <col min="3074" max="3074" width="23.42578125" customWidth="1"/>
    <col min="3075" max="3075" width="14.7109375" customWidth="1"/>
    <col min="3303" max="3303" width="2.42578125" customWidth="1"/>
    <col min="3304" max="3304" width="20.7109375" customWidth="1"/>
    <col min="3312" max="3312" width="8.28515625" customWidth="1"/>
    <col min="3317" max="3317" width="9.140625" customWidth="1"/>
    <col min="3318" max="3321" width="9.85546875" bestFit="1" customWidth="1"/>
    <col min="3322" max="3323" width="9.85546875" customWidth="1"/>
    <col min="3324" max="3324" width="9.42578125" bestFit="1" customWidth="1"/>
    <col min="3325" max="3325" width="12.7109375" bestFit="1" customWidth="1"/>
    <col min="3326" max="3326" width="12.7109375" customWidth="1"/>
    <col min="3327" max="3327" width="11.7109375" customWidth="1"/>
    <col min="3330" max="3330" width="23.42578125" customWidth="1"/>
    <col min="3331" max="3331" width="14.7109375" customWidth="1"/>
    <col min="3559" max="3559" width="2.42578125" customWidth="1"/>
    <col min="3560" max="3560" width="20.7109375" customWidth="1"/>
    <col min="3568" max="3568" width="8.28515625" customWidth="1"/>
    <col min="3573" max="3573" width="9.140625" customWidth="1"/>
    <col min="3574" max="3577" width="9.85546875" bestFit="1" customWidth="1"/>
    <col min="3578" max="3579" width="9.85546875" customWidth="1"/>
    <col min="3580" max="3580" width="9.42578125" bestFit="1" customWidth="1"/>
    <col min="3581" max="3581" width="12.7109375" bestFit="1" customWidth="1"/>
    <col min="3582" max="3582" width="12.7109375" customWidth="1"/>
    <col min="3583" max="3583" width="11.7109375" customWidth="1"/>
    <col min="3586" max="3586" width="23.42578125" customWidth="1"/>
    <col min="3587" max="3587" width="14.7109375" customWidth="1"/>
    <col min="3815" max="3815" width="2.42578125" customWidth="1"/>
    <col min="3816" max="3816" width="20.7109375" customWidth="1"/>
    <col min="3824" max="3824" width="8.28515625" customWidth="1"/>
    <col min="3829" max="3829" width="9.140625" customWidth="1"/>
    <col min="3830" max="3833" width="9.85546875" bestFit="1" customWidth="1"/>
    <col min="3834" max="3835" width="9.85546875" customWidth="1"/>
    <col min="3836" max="3836" width="9.42578125" bestFit="1" customWidth="1"/>
    <col min="3837" max="3837" width="12.7109375" bestFit="1" customWidth="1"/>
    <col min="3838" max="3838" width="12.7109375" customWidth="1"/>
    <col min="3839" max="3839" width="11.7109375" customWidth="1"/>
    <col min="3842" max="3842" width="23.42578125" customWidth="1"/>
    <col min="3843" max="3843" width="14.7109375" customWidth="1"/>
    <col min="4071" max="4071" width="2.42578125" customWidth="1"/>
    <col min="4072" max="4072" width="20.7109375" customWidth="1"/>
    <col min="4080" max="4080" width="8.28515625" customWidth="1"/>
    <col min="4085" max="4085" width="9.140625" customWidth="1"/>
    <col min="4086" max="4089" width="9.85546875" bestFit="1" customWidth="1"/>
    <col min="4090" max="4091" width="9.85546875" customWidth="1"/>
    <col min="4092" max="4092" width="9.42578125" bestFit="1" customWidth="1"/>
    <col min="4093" max="4093" width="12.7109375" bestFit="1" customWidth="1"/>
    <col min="4094" max="4094" width="12.7109375" customWidth="1"/>
    <col min="4095" max="4095" width="11.7109375" customWidth="1"/>
    <col min="4098" max="4098" width="23.42578125" customWidth="1"/>
    <col min="4099" max="4099" width="14.7109375" customWidth="1"/>
    <col min="4327" max="4327" width="2.42578125" customWidth="1"/>
    <col min="4328" max="4328" width="20.7109375" customWidth="1"/>
    <col min="4336" max="4336" width="8.28515625" customWidth="1"/>
    <col min="4341" max="4341" width="9.140625" customWidth="1"/>
    <col min="4342" max="4345" width="9.85546875" bestFit="1" customWidth="1"/>
    <col min="4346" max="4347" width="9.85546875" customWidth="1"/>
    <col min="4348" max="4348" width="9.42578125" bestFit="1" customWidth="1"/>
    <col min="4349" max="4349" width="12.7109375" bestFit="1" customWidth="1"/>
    <col min="4350" max="4350" width="12.7109375" customWidth="1"/>
    <col min="4351" max="4351" width="11.7109375" customWidth="1"/>
    <col min="4354" max="4354" width="23.42578125" customWidth="1"/>
    <col min="4355" max="4355" width="14.7109375" customWidth="1"/>
    <col min="4583" max="4583" width="2.42578125" customWidth="1"/>
    <col min="4584" max="4584" width="20.7109375" customWidth="1"/>
    <col min="4592" max="4592" width="8.28515625" customWidth="1"/>
    <col min="4597" max="4597" width="9.140625" customWidth="1"/>
    <col min="4598" max="4601" width="9.85546875" bestFit="1" customWidth="1"/>
    <col min="4602" max="4603" width="9.85546875" customWidth="1"/>
    <col min="4604" max="4604" width="9.42578125" bestFit="1" customWidth="1"/>
    <col min="4605" max="4605" width="12.7109375" bestFit="1" customWidth="1"/>
    <col min="4606" max="4606" width="12.7109375" customWidth="1"/>
    <col min="4607" max="4607" width="11.7109375" customWidth="1"/>
    <col min="4610" max="4610" width="23.42578125" customWidth="1"/>
    <col min="4611" max="4611" width="14.7109375" customWidth="1"/>
    <col min="4839" max="4839" width="2.42578125" customWidth="1"/>
    <col min="4840" max="4840" width="20.7109375" customWidth="1"/>
    <col min="4848" max="4848" width="8.28515625" customWidth="1"/>
    <col min="4853" max="4853" width="9.140625" customWidth="1"/>
    <col min="4854" max="4857" width="9.85546875" bestFit="1" customWidth="1"/>
    <col min="4858" max="4859" width="9.85546875" customWidth="1"/>
    <col min="4860" max="4860" width="9.42578125" bestFit="1" customWidth="1"/>
    <col min="4861" max="4861" width="12.7109375" bestFit="1" customWidth="1"/>
    <col min="4862" max="4862" width="12.7109375" customWidth="1"/>
    <col min="4863" max="4863" width="11.7109375" customWidth="1"/>
    <col min="4866" max="4866" width="23.42578125" customWidth="1"/>
    <col min="4867" max="4867" width="14.7109375" customWidth="1"/>
    <col min="5095" max="5095" width="2.42578125" customWidth="1"/>
    <col min="5096" max="5096" width="20.7109375" customWidth="1"/>
    <col min="5104" max="5104" width="8.28515625" customWidth="1"/>
    <col min="5109" max="5109" width="9.140625" customWidth="1"/>
    <col min="5110" max="5113" width="9.85546875" bestFit="1" customWidth="1"/>
    <col min="5114" max="5115" width="9.85546875" customWidth="1"/>
    <col min="5116" max="5116" width="9.42578125" bestFit="1" customWidth="1"/>
    <col min="5117" max="5117" width="12.7109375" bestFit="1" customWidth="1"/>
    <col min="5118" max="5118" width="12.7109375" customWidth="1"/>
    <col min="5119" max="5119" width="11.7109375" customWidth="1"/>
    <col min="5122" max="5122" width="23.42578125" customWidth="1"/>
    <col min="5123" max="5123" width="14.7109375" customWidth="1"/>
    <col min="5351" max="5351" width="2.42578125" customWidth="1"/>
    <col min="5352" max="5352" width="20.7109375" customWidth="1"/>
    <col min="5360" max="5360" width="8.28515625" customWidth="1"/>
    <col min="5365" max="5365" width="9.140625" customWidth="1"/>
    <col min="5366" max="5369" width="9.85546875" bestFit="1" customWidth="1"/>
    <col min="5370" max="5371" width="9.85546875" customWidth="1"/>
    <col min="5372" max="5372" width="9.42578125" bestFit="1" customWidth="1"/>
    <col min="5373" max="5373" width="12.7109375" bestFit="1" customWidth="1"/>
    <col min="5374" max="5374" width="12.7109375" customWidth="1"/>
    <col min="5375" max="5375" width="11.7109375" customWidth="1"/>
    <col min="5378" max="5378" width="23.42578125" customWidth="1"/>
    <col min="5379" max="5379" width="14.7109375" customWidth="1"/>
    <col min="5607" max="5607" width="2.42578125" customWidth="1"/>
    <col min="5608" max="5608" width="20.7109375" customWidth="1"/>
    <col min="5616" max="5616" width="8.28515625" customWidth="1"/>
    <col min="5621" max="5621" width="9.140625" customWidth="1"/>
    <col min="5622" max="5625" width="9.85546875" bestFit="1" customWidth="1"/>
    <col min="5626" max="5627" width="9.85546875" customWidth="1"/>
    <col min="5628" max="5628" width="9.42578125" bestFit="1" customWidth="1"/>
    <col min="5629" max="5629" width="12.7109375" bestFit="1" customWidth="1"/>
    <col min="5630" max="5630" width="12.7109375" customWidth="1"/>
    <col min="5631" max="5631" width="11.7109375" customWidth="1"/>
    <col min="5634" max="5634" width="23.42578125" customWidth="1"/>
    <col min="5635" max="5635" width="14.7109375" customWidth="1"/>
    <col min="5863" max="5863" width="2.42578125" customWidth="1"/>
    <col min="5864" max="5864" width="20.7109375" customWidth="1"/>
    <col min="5872" max="5872" width="8.28515625" customWidth="1"/>
    <col min="5877" max="5877" width="9.140625" customWidth="1"/>
    <col min="5878" max="5881" width="9.85546875" bestFit="1" customWidth="1"/>
    <col min="5882" max="5883" width="9.85546875" customWidth="1"/>
    <col min="5884" max="5884" width="9.42578125" bestFit="1" customWidth="1"/>
    <col min="5885" max="5885" width="12.7109375" bestFit="1" customWidth="1"/>
    <col min="5886" max="5886" width="12.7109375" customWidth="1"/>
    <col min="5887" max="5887" width="11.7109375" customWidth="1"/>
    <col min="5890" max="5890" width="23.42578125" customWidth="1"/>
    <col min="5891" max="5891" width="14.7109375" customWidth="1"/>
    <col min="6119" max="6119" width="2.42578125" customWidth="1"/>
    <col min="6120" max="6120" width="20.7109375" customWidth="1"/>
    <col min="6128" max="6128" width="8.28515625" customWidth="1"/>
    <col min="6133" max="6133" width="9.140625" customWidth="1"/>
    <col min="6134" max="6137" width="9.85546875" bestFit="1" customWidth="1"/>
    <col min="6138" max="6139" width="9.85546875" customWidth="1"/>
    <col min="6140" max="6140" width="9.42578125" bestFit="1" customWidth="1"/>
    <col min="6141" max="6141" width="12.7109375" bestFit="1" customWidth="1"/>
    <col min="6142" max="6142" width="12.7109375" customWidth="1"/>
    <col min="6143" max="6143" width="11.7109375" customWidth="1"/>
    <col min="6146" max="6146" width="23.42578125" customWidth="1"/>
    <col min="6147" max="6147" width="14.7109375" customWidth="1"/>
    <col min="6375" max="6375" width="2.42578125" customWidth="1"/>
    <col min="6376" max="6376" width="20.7109375" customWidth="1"/>
    <col min="6384" max="6384" width="8.28515625" customWidth="1"/>
    <col min="6389" max="6389" width="9.140625" customWidth="1"/>
    <col min="6390" max="6393" width="9.85546875" bestFit="1" customWidth="1"/>
    <col min="6394" max="6395" width="9.85546875" customWidth="1"/>
    <col min="6396" max="6396" width="9.42578125" bestFit="1" customWidth="1"/>
    <col min="6397" max="6397" width="12.7109375" bestFit="1" customWidth="1"/>
    <col min="6398" max="6398" width="12.7109375" customWidth="1"/>
    <col min="6399" max="6399" width="11.7109375" customWidth="1"/>
    <col min="6402" max="6402" width="23.42578125" customWidth="1"/>
    <col min="6403" max="6403" width="14.7109375" customWidth="1"/>
    <col min="6631" max="6631" width="2.42578125" customWidth="1"/>
    <col min="6632" max="6632" width="20.7109375" customWidth="1"/>
    <col min="6640" max="6640" width="8.28515625" customWidth="1"/>
    <col min="6645" max="6645" width="9.140625" customWidth="1"/>
    <col min="6646" max="6649" width="9.85546875" bestFit="1" customWidth="1"/>
    <col min="6650" max="6651" width="9.85546875" customWidth="1"/>
    <col min="6652" max="6652" width="9.42578125" bestFit="1" customWidth="1"/>
    <col min="6653" max="6653" width="12.7109375" bestFit="1" customWidth="1"/>
    <col min="6654" max="6654" width="12.7109375" customWidth="1"/>
    <col min="6655" max="6655" width="11.7109375" customWidth="1"/>
    <col min="6658" max="6658" width="23.42578125" customWidth="1"/>
    <col min="6659" max="6659" width="14.7109375" customWidth="1"/>
    <col min="6887" max="6887" width="2.42578125" customWidth="1"/>
    <col min="6888" max="6888" width="20.7109375" customWidth="1"/>
    <col min="6896" max="6896" width="8.28515625" customWidth="1"/>
    <col min="6901" max="6901" width="9.140625" customWidth="1"/>
    <col min="6902" max="6905" width="9.85546875" bestFit="1" customWidth="1"/>
    <col min="6906" max="6907" width="9.85546875" customWidth="1"/>
    <col min="6908" max="6908" width="9.42578125" bestFit="1" customWidth="1"/>
    <col min="6909" max="6909" width="12.7109375" bestFit="1" customWidth="1"/>
    <col min="6910" max="6910" width="12.7109375" customWidth="1"/>
    <col min="6911" max="6911" width="11.7109375" customWidth="1"/>
    <col min="6914" max="6914" width="23.42578125" customWidth="1"/>
    <col min="6915" max="6915" width="14.7109375" customWidth="1"/>
    <col min="7143" max="7143" width="2.42578125" customWidth="1"/>
    <col min="7144" max="7144" width="20.7109375" customWidth="1"/>
    <col min="7152" max="7152" width="8.28515625" customWidth="1"/>
    <col min="7157" max="7157" width="9.140625" customWidth="1"/>
    <col min="7158" max="7161" width="9.85546875" bestFit="1" customWidth="1"/>
    <col min="7162" max="7163" width="9.85546875" customWidth="1"/>
    <col min="7164" max="7164" width="9.42578125" bestFit="1" customWidth="1"/>
    <col min="7165" max="7165" width="12.7109375" bestFit="1" customWidth="1"/>
    <col min="7166" max="7166" width="12.7109375" customWidth="1"/>
    <col min="7167" max="7167" width="11.7109375" customWidth="1"/>
    <col min="7170" max="7170" width="23.42578125" customWidth="1"/>
    <col min="7171" max="7171" width="14.7109375" customWidth="1"/>
    <col min="7399" max="7399" width="2.42578125" customWidth="1"/>
    <col min="7400" max="7400" width="20.7109375" customWidth="1"/>
    <col min="7408" max="7408" width="8.28515625" customWidth="1"/>
    <col min="7413" max="7413" width="9.140625" customWidth="1"/>
    <col min="7414" max="7417" width="9.85546875" bestFit="1" customWidth="1"/>
    <col min="7418" max="7419" width="9.85546875" customWidth="1"/>
    <col min="7420" max="7420" width="9.42578125" bestFit="1" customWidth="1"/>
    <col min="7421" max="7421" width="12.7109375" bestFit="1" customWidth="1"/>
    <col min="7422" max="7422" width="12.7109375" customWidth="1"/>
    <col min="7423" max="7423" width="11.7109375" customWidth="1"/>
    <col min="7426" max="7426" width="23.42578125" customWidth="1"/>
    <col min="7427" max="7427" width="14.7109375" customWidth="1"/>
    <col min="7655" max="7655" width="2.42578125" customWidth="1"/>
    <col min="7656" max="7656" width="20.7109375" customWidth="1"/>
    <col min="7664" max="7664" width="8.28515625" customWidth="1"/>
    <col min="7669" max="7669" width="9.140625" customWidth="1"/>
    <col min="7670" max="7673" width="9.85546875" bestFit="1" customWidth="1"/>
    <col min="7674" max="7675" width="9.85546875" customWidth="1"/>
    <col min="7676" max="7676" width="9.42578125" bestFit="1" customWidth="1"/>
    <col min="7677" max="7677" width="12.7109375" bestFit="1" customWidth="1"/>
    <col min="7678" max="7678" width="12.7109375" customWidth="1"/>
    <col min="7679" max="7679" width="11.7109375" customWidth="1"/>
    <col min="7682" max="7682" width="23.42578125" customWidth="1"/>
    <col min="7683" max="7683" width="14.7109375" customWidth="1"/>
    <col min="7911" max="7911" width="2.42578125" customWidth="1"/>
    <col min="7912" max="7912" width="20.7109375" customWidth="1"/>
    <col min="7920" max="7920" width="8.28515625" customWidth="1"/>
    <col min="7925" max="7925" width="9.140625" customWidth="1"/>
    <col min="7926" max="7929" width="9.85546875" bestFit="1" customWidth="1"/>
    <col min="7930" max="7931" width="9.85546875" customWidth="1"/>
    <col min="7932" max="7932" width="9.42578125" bestFit="1" customWidth="1"/>
    <col min="7933" max="7933" width="12.7109375" bestFit="1" customWidth="1"/>
    <col min="7934" max="7934" width="12.7109375" customWidth="1"/>
    <col min="7935" max="7935" width="11.7109375" customWidth="1"/>
    <col min="7938" max="7938" width="23.42578125" customWidth="1"/>
    <col min="7939" max="7939" width="14.7109375" customWidth="1"/>
    <col min="8167" max="8167" width="2.42578125" customWidth="1"/>
    <col min="8168" max="8168" width="20.7109375" customWidth="1"/>
    <col min="8176" max="8176" width="8.28515625" customWidth="1"/>
    <col min="8181" max="8181" width="9.140625" customWidth="1"/>
    <col min="8182" max="8185" width="9.85546875" bestFit="1" customWidth="1"/>
    <col min="8186" max="8187" width="9.85546875" customWidth="1"/>
    <col min="8188" max="8188" width="9.42578125" bestFit="1" customWidth="1"/>
    <col min="8189" max="8189" width="12.7109375" bestFit="1" customWidth="1"/>
    <col min="8190" max="8190" width="12.7109375" customWidth="1"/>
    <col min="8191" max="8191" width="11.7109375" customWidth="1"/>
    <col min="8194" max="8194" width="23.42578125" customWidth="1"/>
    <col min="8195" max="8195" width="14.7109375" customWidth="1"/>
    <col min="8423" max="8423" width="2.42578125" customWidth="1"/>
    <col min="8424" max="8424" width="20.7109375" customWidth="1"/>
    <col min="8432" max="8432" width="8.28515625" customWidth="1"/>
    <col min="8437" max="8437" width="9.140625" customWidth="1"/>
    <col min="8438" max="8441" width="9.85546875" bestFit="1" customWidth="1"/>
    <col min="8442" max="8443" width="9.85546875" customWidth="1"/>
    <col min="8444" max="8444" width="9.42578125" bestFit="1" customWidth="1"/>
    <col min="8445" max="8445" width="12.7109375" bestFit="1" customWidth="1"/>
    <col min="8446" max="8446" width="12.7109375" customWidth="1"/>
    <col min="8447" max="8447" width="11.7109375" customWidth="1"/>
    <col min="8450" max="8450" width="23.42578125" customWidth="1"/>
    <col min="8451" max="8451" width="14.7109375" customWidth="1"/>
    <col min="8679" max="8679" width="2.42578125" customWidth="1"/>
    <col min="8680" max="8680" width="20.7109375" customWidth="1"/>
    <col min="8688" max="8688" width="8.28515625" customWidth="1"/>
    <col min="8693" max="8693" width="9.140625" customWidth="1"/>
    <col min="8694" max="8697" width="9.85546875" bestFit="1" customWidth="1"/>
    <col min="8698" max="8699" width="9.85546875" customWidth="1"/>
    <col min="8700" max="8700" width="9.42578125" bestFit="1" customWidth="1"/>
    <col min="8701" max="8701" width="12.7109375" bestFit="1" customWidth="1"/>
    <col min="8702" max="8702" width="12.7109375" customWidth="1"/>
    <col min="8703" max="8703" width="11.7109375" customWidth="1"/>
    <col min="8706" max="8706" width="23.42578125" customWidth="1"/>
    <col min="8707" max="8707" width="14.7109375" customWidth="1"/>
    <col min="8935" max="8935" width="2.42578125" customWidth="1"/>
    <col min="8936" max="8936" width="20.7109375" customWidth="1"/>
    <col min="8944" max="8944" width="8.28515625" customWidth="1"/>
    <col min="8949" max="8949" width="9.140625" customWidth="1"/>
    <col min="8950" max="8953" width="9.85546875" bestFit="1" customWidth="1"/>
    <col min="8954" max="8955" width="9.85546875" customWidth="1"/>
    <col min="8956" max="8956" width="9.42578125" bestFit="1" customWidth="1"/>
    <col min="8957" max="8957" width="12.7109375" bestFit="1" customWidth="1"/>
    <col min="8958" max="8958" width="12.7109375" customWidth="1"/>
    <col min="8959" max="8959" width="11.7109375" customWidth="1"/>
    <col min="8962" max="8962" width="23.42578125" customWidth="1"/>
    <col min="8963" max="8963" width="14.7109375" customWidth="1"/>
    <col min="9191" max="9191" width="2.42578125" customWidth="1"/>
    <col min="9192" max="9192" width="20.7109375" customWidth="1"/>
    <col min="9200" max="9200" width="8.28515625" customWidth="1"/>
    <col min="9205" max="9205" width="9.140625" customWidth="1"/>
    <col min="9206" max="9209" width="9.85546875" bestFit="1" customWidth="1"/>
    <col min="9210" max="9211" width="9.85546875" customWidth="1"/>
    <col min="9212" max="9212" width="9.42578125" bestFit="1" customWidth="1"/>
    <col min="9213" max="9213" width="12.7109375" bestFit="1" customWidth="1"/>
    <col min="9214" max="9214" width="12.7109375" customWidth="1"/>
    <col min="9215" max="9215" width="11.7109375" customWidth="1"/>
    <col min="9218" max="9218" width="23.42578125" customWidth="1"/>
    <col min="9219" max="9219" width="14.7109375" customWidth="1"/>
    <col min="9447" max="9447" width="2.42578125" customWidth="1"/>
    <col min="9448" max="9448" width="20.7109375" customWidth="1"/>
    <col min="9456" max="9456" width="8.28515625" customWidth="1"/>
    <col min="9461" max="9461" width="9.140625" customWidth="1"/>
    <col min="9462" max="9465" width="9.85546875" bestFit="1" customWidth="1"/>
    <col min="9466" max="9467" width="9.85546875" customWidth="1"/>
    <col min="9468" max="9468" width="9.42578125" bestFit="1" customWidth="1"/>
    <col min="9469" max="9469" width="12.7109375" bestFit="1" customWidth="1"/>
    <col min="9470" max="9470" width="12.7109375" customWidth="1"/>
    <col min="9471" max="9471" width="11.7109375" customWidth="1"/>
    <col min="9474" max="9474" width="23.42578125" customWidth="1"/>
    <col min="9475" max="9475" width="14.7109375" customWidth="1"/>
    <col min="9703" max="9703" width="2.42578125" customWidth="1"/>
    <col min="9704" max="9704" width="20.7109375" customWidth="1"/>
    <col min="9712" max="9712" width="8.28515625" customWidth="1"/>
    <col min="9717" max="9717" width="9.140625" customWidth="1"/>
    <col min="9718" max="9721" width="9.85546875" bestFit="1" customWidth="1"/>
    <col min="9722" max="9723" width="9.85546875" customWidth="1"/>
    <col min="9724" max="9724" width="9.42578125" bestFit="1" customWidth="1"/>
    <col min="9725" max="9725" width="12.7109375" bestFit="1" customWidth="1"/>
    <col min="9726" max="9726" width="12.7109375" customWidth="1"/>
    <col min="9727" max="9727" width="11.7109375" customWidth="1"/>
    <col min="9730" max="9730" width="23.42578125" customWidth="1"/>
    <col min="9731" max="9731" width="14.7109375" customWidth="1"/>
    <col min="9959" max="9959" width="2.42578125" customWidth="1"/>
    <col min="9960" max="9960" width="20.7109375" customWidth="1"/>
    <col min="9968" max="9968" width="8.28515625" customWidth="1"/>
    <col min="9973" max="9973" width="9.140625" customWidth="1"/>
    <col min="9974" max="9977" width="9.85546875" bestFit="1" customWidth="1"/>
    <col min="9978" max="9979" width="9.85546875" customWidth="1"/>
    <col min="9980" max="9980" width="9.42578125" bestFit="1" customWidth="1"/>
    <col min="9981" max="9981" width="12.7109375" bestFit="1" customWidth="1"/>
    <col min="9982" max="9982" width="12.7109375" customWidth="1"/>
    <col min="9983" max="9983" width="11.7109375" customWidth="1"/>
    <col min="9986" max="9986" width="23.42578125" customWidth="1"/>
    <col min="9987" max="9987" width="14.7109375" customWidth="1"/>
    <col min="10215" max="10215" width="2.42578125" customWidth="1"/>
    <col min="10216" max="10216" width="20.7109375" customWidth="1"/>
    <col min="10224" max="10224" width="8.28515625" customWidth="1"/>
    <col min="10229" max="10229" width="9.140625" customWidth="1"/>
    <col min="10230" max="10233" width="9.85546875" bestFit="1" customWidth="1"/>
    <col min="10234" max="10235" width="9.85546875" customWidth="1"/>
    <col min="10236" max="10236" width="9.42578125" bestFit="1" customWidth="1"/>
    <col min="10237" max="10237" width="12.7109375" bestFit="1" customWidth="1"/>
    <col min="10238" max="10238" width="12.7109375" customWidth="1"/>
    <col min="10239" max="10239" width="11.7109375" customWidth="1"/>
    <col min="10242" max="10242" width="23.42578125" customWidth="1"/>
    <col min="10243" max="10243" width="14.7109375" customWidth="1"/>
    <col min="10471" max="10471" width="2.42578125" customWidth="1"/>
    <col min="10472" max="10472" width="20.7109375" customWidth="1"/>
    <col min="10480" max="10480" width="8.28515625" customWidth="1"/>
    <col min="10485" max="10485" width="9.140625" customWidth="1"/>
    <col min="10486" max="10489" width="9.85546875" bestFit="1" customWidth="1"/>
    <col min="10490" max="10491" width="9.85546875" customWidth="1"/>
    <col min="10492" max="10492" width="9.42578125" bestFit="1" customWidth="1"/>
    <col min="10493" max="10493" width="12.7109375" bestFit="1" customWidth="1"/>
    <col min="10494" max="10494" width="12.7109375" customWidth="1"/>
    <col min="10495" max="10495" width="11.7109375" customWidth="1"/>
    <col min="10498" max="10498" width="23.42578125" customWidth="1"/>
    <col min="10499" max="10499" width="14.7109375" customWidth="1"/>
    <col min="10727" max="10727" width="2.42578125" customWidth="1"/>
    <col min="10728" max="10728" width="20.7109375" customWidth="1"/>
    <col min="10736" max="10736" width="8.28515625" customWidth="1"/>
    <col min="10741" max="10741" width="9.140625" customWidth="1"/>
    <col min="10742" max="10745" width="9.85546875" bestFit="1" customWidth="1"/>
    <col min="10746" max="10747" width="9.85546875" customWidth="1"/>
    <col min="10748" max="10748" width="9.42578125" bestFit="1" customWidth="1"/>
    <col min="10749" max="10749" width="12.7109375" bestFit="1" customWidth="1"/>
    <col min="10750" max="10750" width="12.7109375" customWidth="1"/>
    <col min="10751" max="10751" width="11.7109375" customWidth="1"/>
    <col min="10754" max="10754" width="23.42578125" customWidth="1"/>
    <col min="10755" max="10755" width="14.7109375" customWidth="1"/>
    <col min="10983" max="10983" width="2.42578125" customWidth="1"/>
    <col min="10984" max="10984" width="20.7109375" customWidth="1"/>
    <col min="10992" max="10992" width="8.28515625" customWidth="1"/>
    <col min="10997" max="10997" width="9.140625" customWidth="1"/>
    <col min="10998" max="11001" width="9.85546875" bestFit="1" customWidth="1"/>
    <col min="11002" max="11003" width="9.85546875" customWidth="1"/>
    <col min="11004" max="11004" width="9.42578125" bestFit="1" customWidth="1"/>
    <col min="11005" max="11005" width="12.7109375" bestFit="1" customWidth="1"/>
    <col min="11006" max="11006" width="12.7109375" customWidth="1"/>
    <col min="11007" max="11007" width="11.7109375" customWidth="1"/>
    <col min="11010" max="11010" width="23.42578125" customWidth="1"/>
    <col min="11011" max="11011" width="14.7109375" customWidth="1"/>
    <col min="11239" max="11239" width="2.42578125" customWidth="1"/>
    <col min="11240" max="11240" width="20.7109375" customWidth="1"/>
    <col min="11248" max="11248" width="8.28515625" customWidth="1"/>
    <col min="11253" max="11253" width="9.140625" customWidth="1"/>
    <col min="11254" max="11257" width="9.85546875" bestFit="1" customWidth="1"/>
    <col min="11258" max="11259" width="9.85546875" customWidth="1"/>
    <col min="11260" max="11260" width="9.42578125" bestFit="1" customWidth="1"/>
    <col min="11261" max="11261" width="12.7109375" bestFit="1" customWidth="1"/>
    <col min="11262" max="11262" width="12.7109375" customWidth="1"/>
    <col min="11263" max="11263" width="11.7109375" customWidth="1"/>
    <col min="11266" max="11266" width="23.42578125" customWidth="1"/>
    <col min="11267" max="11267" width="14.7109375" customWidth="1"/>
    <col min="11495" max="11495" width="2.42578125" customWidth="1"/>
    <col min="11496" max="11496" width="20.7109375" customWidth="1"/>
    <col min="11504" max="11504" width="8.28515625" customWidth="1"/>
    <col min="11509" max="11509" width="9.140625" customWidth="1"/>
    <col min="11510" max="11513" width="9.85546875" bestFit="1" customWidth="1"/>
    <col min="11514" max="11515" width="9.85546875" customWidth="1"/>
    <col min="11516" max="11516" width="9.42578125" bestFit="1" customWidth="1"/>
    <col min="11517" max="11517" width="12.7109375" bestFit="1" customWidth="1"/>
    <col min="11518" max="11518" width="12.7109375" customWidth="1"/>
    <col min="11519" max="11519" width="11.7109375" customWidth="1"/>
    <col min="11522" max="11522" width="23.42578125" customWidth="1"/>
    <col min="11523" max="11523" width="14.7109375" customWidth="1"/>
    <col min="11751" max="11751" width="2.42578125" customWidth="1"/>
    <col min="11752" max="11752" width="20.7109375" customWidth="1"/>
    <col min="11760" max="11760" width="8.28515625" customWidth="1"/>
    <col min="11765" max="11765" width="9.140625" customWidth="1"/>
    <col min="11766" max="11769" width="9.85546875" bestFit="1" customWidth="1"/>
    <col min="11770" max="11771" width="9.85546875" customWidth="1"/>
    <col min="11772" max="11772" width="9.42578125" bestFit="1" customWidth="1"/>
    <col min="11773" max="11773" width="12.7109375" bestFit="1" customWidth="1"/>
    <col min="11774" max="11774" width="12.7109375" customWidth="1"/>
    <col min="11775" max="11775" width="11.7109375" customWidth="1"/>
    <col min="11778" max="11778" width="23.42578125" customWidth="1"/>
    <col min="11779" max="11779" width="14.7109375" customWidth="1"/>
    <col min="12007" max="12007" width="2.42578125" customWidth="1"/>
    <col min="12008" max="12008" width="20.7109375" customWidth="1"/>
    <col min="12016" max="12016" width="8.28515625" customWidth="1"/>
    <col min="12021" max="12021" width="9.140625" customWidth="1"/>
    <col min="12022" max="12025" width="9.85546875" bestFit="1" customWidth="1"/>
    <col min="12026" max="12027" width="9.85546875" customWidth="1"/>
    <col min="12028" max="12028" width="9.42578125" bestFit="1" customWidth="1"/>
    <col min="12029" max="12029" width="12.7109375" bestFit="1" customWidth="1"/>
    <col min="12030" max="12030" width="12.7109375" customWidth="1"/>
    <col min="12031" max="12031" width="11.7109375" customWidth="1"/>
    <col min="12034" max="12034" width="23.42578125" customWidth="1"/>
    <col min="12035" max="12035" width="14.7109375" customWidth="1"/>
    <col min="12263" max="12263" width="2.42578125" customWidth="1"/>
    <col min="12264" max="12264" width="20.7109375" customWidth="1"/>
    <col min="12272" max="12272" width="8.28515625" customWidth="1"/>
    <col min="12277" max="12277" width="9.140625" customWidth="1"/>
    <col min="12278" max="12281" width="9.85546875" bestFit="1" customWidth="1"/>
    <col min="12282" max="12283" width="9.85546875" customWidth="1"/>
    <col min="12284" max="12284" width="9.42578125" bestFit="1" customWidth="1"/>
    <col min="12285" max="12285" width="12.7109375" bestFit="1" customWidth="1"/>
    <col min="12286" max="12286" width="12.7109375" customWidth="1"/>
    <col min="12287" max="12287" width="11.7109375" customWidth="1"/>
    <col min="12290" max="12290" width="23.42578125" customWidth="1"/>
    <col min="12291" max="12291" width="14.7109375" customWidth="1"/>
    <col min="12519" max="12519" width="2.42578125" customWidth="1"/>
    <col min="12520" max="12520" width="20.7109375" customWidth="1"/>
    <col min="12528" max="12528" width="8.28515625" customWidth="1"/>
    <col min="12533" max="12533" width="9.140625" customWidth="1"/>
    <col min="12534" max="12537" width="9.85546875" bestFit="1" customWidth="1"/>
    <col min="12538" max="12539" width="9.85546875" customWidth="1"/>
    <col min="12540" max="12540" width="9.42578125" bestFit="1" customWidth="1"/>
    <col min="12541" max="12541" width="12.7109375" bestFit="1" customWidth="1"/>
    <col min="12542" max="12542" width="12.7109375" customWidth="1"/>
    <col min="12543" max="12543" width="11.7109375" customWidth="1"/>
    <col min="12546" max="12546" width="23.42578125" customWidth="1"/>
    <col min="12547" max="12547" width="14.7109375" customWidth="1"/>
    <col min="12775" max="12775" width="2.42578125" customWidth="1"/>
    <col min="12776" max="12776" width="20.7109375" customWidth="1"/>
    <col min="12784" max="12784" width="8.28515625" customWidth="1"/>
    <col min="12789" max="12789" width="9.140625" customWidth="1"/>
    <col min="12790" max="12793" width="9.85546875" bestFit="1" customWidth="1"/>
    <col min="12794" max="12795" width="9.85546875" customWidth="1"/>
    <col min="12796" max="12796" width="9.42578125" bestFit="1" customWidth="1"/>
    <col min="12797" max="12797" width="12.7109375" bestFit="1" customWidth="1"/>
    <col min="12798" max="12798" width="12.7109375" customWidth="1"/>
    <col min="12799" max="12799" width="11.7109375" customWidth="1"/>
    <col min="12802" max="12802" width="23.42578125" customWidth="1"/>
    <col min="12803" max="12803" width="14.7109375" customWidth="1"/>
    <col min="13031" max="13031" width="2.42578125" customWidth="1"/>
    <col min="13032" max="13032" width="20.7109375" customWidth="1"/>
    <col min="13040" max="13040" width="8.28515625" customWidth="1"/>
    <col min="13045" max="13045" width="9.140625" customWidth="1"/>
    <col min="13046" max="13049" width="9.85546875" bestFit="1" customWidth="1"/>
    <col min="13050" max="13051" width="9.85546875" customWidth="1"/>
    <col min="13052" max="13052" width="9.42578125" bestFit="1" customWidth="1"/>
    <col min="13053" max="13053" width="12.7109375" bestFit="1" customWidth="1"/>
    <col min="13054" max="13054" width="12.7109375" customWidth="1"/>
    <col min="13055" max="13055" width="11.7109375" customWidth="1"/>
    <col min="13058" max="13058" width="23.42578125" customWidth="1"/>
    <col min="13059" max="13059" width="14.7109375" customWidth="1"/>
    <col min="13287" max="13287" width="2.42578125" customWidth="1"/>
    <col min="13288" max="13288" width="20.7109375" customWidth="1"/>
    <col min="13296" max="13296" width="8.28515625" customWidth="1"/>
    <col min="13301" max="13301" width="9.140625" customWidth="1"/>
    <col min="13302" max="13305" width="9.85546875" bestFit="1" customWidth="1"/>
    <col min="13306" max="13307" width="9.85546875" customWidth="1"/>
    <col min="13308" max="13308" width="9.42578125" bestFit="1" customWidth="1"/>
    <col min="13309" max="13309" width="12.7109375" bestFit="1" customWidth="1"/>
    <col min="13310" max="13310" width="12.7109375" customWidth="1"/>
    <col min="13311" max="13311" width="11.7109375" customWidth="1"/>
    <col min="13314" max="13314" width="23.42578125" customWidth="1"/>
    <col min="13315" max="13315" width="14.7109375" customWidth="1"/>
    <col min="13543" max="13543" width="2.42578125" customWidth="1"/>
    <col min="13544" max="13544" width="20.7109375" customWidth="1"/>
    <col min="13552" max="13552" width="8.28515625" customWidth="1"/>
    <col min="13557" max="13557" width="9.140625" customWidth="1"/>
    <col min="13558" max="13561" width="9.85546875" bestFit="1" customWidth="1"/>
    <col min="13562" max="13563" width="9.85546875" customWidth="1"/>
    <col min="13564" max="13564" width="9.42578125" bestFit="1" customWidth="1"/>
    <col min="13565" max="13565" width="12.7109375" bestFit="1" customWidth="1"/>
    <col min="13566" max="13566" width="12.7109375" customWidth="1"/>
    <col min="13567" max="13567" width="11.7109375" customWidth="1"/>
    <col min="13570" max="13570" width="23.42578125" customWidth="1"/>
    <col min="13571" max="13571" width="14.7109375" customWidth="1"/>
    <col min="13799" max="13799" width="2.42578125" customWidth="1"/>
    <col min="13800" max="13800" width="20.7109375" customWidth="1"/>
    <col min="13808" max="13808" width="8.28515625" customWidth="1"/>
    <col min="13813" max="13813" width="9.140625" customWidth="1"/>
    <col min="13814" max="13817" width="9.85546875" bestFit="1" customWidth="1"/>
    <col min="13818" max="13819" width="9.85546875" customWidth="1"/>
    <col min="13820" max="13820" width="9.42578125" bestFit="1" customWidth="1"/>
    <col min="13821" max="13821" width="12.7109375" bestFit="1" customWidth="1"/>
    <col min="13822" max="13822" width="12.7109375" customWidth="1"/>
    <col min="13823" max="13823" width="11.7109375" customWidth="1"/>
    <col min="13826" max="13826" width="23.42578125" customWidth="1"/>
    <col min="13827" max="13827" width="14.7109375" customWidth="1"/>
    <col min="14055" max="14055" width="2.42578125" customWidth="1"/>
    <col min="14056" max="14056" width="20.7109375" customWidth="1"/>
    <col min="14064" max="14064" width="8.28515625" customWidth="1"/>
    <col min="14069" max="14069" width="9.140625" customWidth="1"/>
    <col min="14070" max="14073" width="9.85546875" bestFit="1" customWidth="1"/>
    <col min="14074" max="14075" width="9.85546875" customWidth="1"/>
    <col min="14076" max="14076" width="9.42578125" bestFit="1" customWidth="1"/>
    <col min="14077" max="14077" width="12.7109375" bestFit="1" customWidth="1"/>
    <col min="14078" max="14078" width="12.7109375" customWidth="1"/>
    <col min="14079" max="14079" width="11.7109375" customWidth="1"/>
    <col min="14082" max="14082" width="23.42578125" customWidth="1"/>
    <col min="14083" max="14083" width="14.7109375" customWidth="1"/>
    <col min="14311" max="14311" width="2.42578125" customWidth="1"/>
    <col min="14312" max="14312" width="20.7109375" customWidth="1"/>
    <col min="14320" max="14320" width="8.28515625" customWidth="1"/>
    <col min="14325" max="14325" width="9.140625" customWidth="1"/>
    <col min="14326" max="14329" width="9.85546875" bestFit="1" customWidth="1"/>
    <col min="14330" max="14331" width="9.85546875" customWidth="1"/>
    <col min="14332" max="14332" width="9.42578125" bestFit="1" customWidth="1"/>
    <col min="14333" max="14333" width="12.7109375" bestFit="1" customWidth="1"/>
    <col min="14334" max="14334" width="12.7109375" customWidth="1"/>
    <col min="14335" max="14335" width="11.7109375" customWidth="1"/>
    <col min="14338" max="14338" width="23.42578125" customWidth="1"/>
    <col min="14339" max="14339" width="14.7109375" customWidth="1"/>
    <col min="14567" max="14567" width="2.42578125" customWidth="1"/>
    <col min="14568" max="14568" width="20.7109375" customWidth="1"/>
    <col min="14576" max="14576" width="8.28515625" customWidth="1"/>
    <col min="14581" max="14581" width="9.140625" customWidth="1"/>
    <col min="14582" max="14585" width="9.85546875" bestFit="1" customWidth="1"/>
    <col min="14586" max="14587" width="9.85546875" customWidth="1"/>
    <col min="14588" max="14588" width="9.42578125" bestFit="1" customWidth="1"/>
    <col min="14589" max="14589" width="12.7109375" bestFit="1" customWidth="1"/>
    <col min="14590" max="14590" width="12.7109375" customWidth="1"/>
    <col min="14591" max="14591" width="11.7109375" customWidth="1"/>
    <col min="14594" max="14594" width="23.42578125" customWidth="1"/>
    <col min="14595" max="14595" width="14.7109375" customWidth="1"/>
    <col min="14823" max="14823" width="2.42578125" customWidth="1"/>
    <col min="14824" max="14824" width="20.7109375" customWidth="1"/>
    <col min="14832" max="14832" width="8.28515625" customWidth="1"/>
    <col min="14837" max="14837" width="9.140625" customWidth="1"/>
    <col min="14838" max="14841" width="9.85546875" bestFit="1" customWidth="1"/>
    <col min="14842" max="14843" width="9.85546875" customWidth="1"/>
    <col min="14844" max="14844" width="9.42578125" bestFit="1" customWidth="1"/>
    <col min="14845" max="14845" width="12.7109375" bestFit="1" customWidth="1"/>
    <col min="14846" max="14846" width="12.7109375" customWidth="1"/>
    <col min="14847" max="14847" width="11.7109375" customWidth="1"/>
    <col min="14850" max="14850" width="23.42578125" customWidth="1"/>
    <col min="14851" max="14851" width="14.7109375" customWidth="1"/>
    <col min="15079" max="15079" width="2.42578125" customWidth="1"/>
    <col min="15080" max="15080" width="20.7109375" customWidth="1"/>
    <col min="15088" max="15088" width="8.28515625" customWidth="1"/>
    <col min="15093" max="15093" width="9.140625" customWidth="1"/>
    <col min="15094" max="15097" width="9.85546875" bestFit="1" customWidth="1"/>
    <col min="15098" max="15099" width="9.85546875" customWidth="1"/>
    <col min="15100" max="15100" width="9.42578125" bestFit="1" customWidth="1"/>
    <col min="15101" max="15101" width="12.7109375" bestFit="1" customWidth="1"/>
    <col min="15102" max="15102" width="12.7109375" customWidth="1"/>
    <col min="15103" max="15103" width="11.7109375" customWidth="1"/>
    <col min="15106" max="15106" width="23.42578125" customWidth="1"/>
    <col min="15107" max="15107" width="14.7109375" customWidth="1"/>
    <col min="15335" max="15335" width="2.42578125" customWidth="1"/>
    <col min="15336" max="15336" width="20.7109375" customWidth="1"/>
    <col min="15344" max="15344" width="8.28515625" customWidth="1"/>
    <col min="15349" max="15349" width="9.140625" customWidth="1"/>
    <col min="15350" max="15353" width="9.85546875" bestFit="1" customWidth="1"/>
    <col min="15354" max="15355" width="9.85546875" customWidth="1"/>
    <col min="15356" max="15356" width="9.42578125" bestFit="1" customWidth="1"/>
    <col min="15357" max="15357" width="12.7109375" bestFit="1" customWidth="1"/>
    <col min="15358" max="15358" width="12.7109375" customWidth="1"/>
    <col min="15359" max="15359" width="11.7109375" customWidth="1"/>
    <col min="15362" max="15362" width="23.42578125" customWidth="1"/>
    <col min="15363" max="15363" width="14.7109375" customWidth="1"/>
    <col min="15591" max="15591" width="2.42578125" customWidth="1"/>
    <col min="15592" max="15592" width="20.7109375" customWidth="1"/>
    <col min="15600" max="15600" width="8.28515625" customWidth="1"/>
    <col min="15605" max="15605" width="9.140625" customWidth="1"/>
    <col min="15606" max="15609" width="9.85546875" bestFit="1" customWidth="1"/>
    <col min="15610" max="15611" width="9.85546875" customWidth="1"/>
    <col min="15612" max="15612" width="9.42578125" bestFit="1" customWidth="1"/>
    <col min="15613" max="15613" width="12.7109375" bestFit="1" customWidth="1"/>
    <col min="15614" max="15614" width="12.7109375" customWidth="1"/>
    <col min="15615" max="15615" width="11.7109375" customWidth="1"/>
    <col min="15618" max="15618" width="23.42578125" customWidth="1"/>
    <col min="15619" max="15619" width="14.7109375" customWidth="1"/>
    <col min="15847" max="15847" width="2.42578125" customWidth="1"/>
    <col min="15848" max="15848" width="20.7109375" customWidth="1"/>
    <col min="15856" max="15856" width="8.28515625" customWidth="1"/>
    <col min="15861" max="15861" width="9.140625" customWidth="1"/>
    <col min="15862" max="15865" width="9.85546875" bestFit="1" customWidth="1"/>
    <col min="15866" max="15867" width="9.85546875" customWidth="1"/>
    <col min="15868" max="15868" width="9.42578125" bestFit="1" customWidth="1"/>
    <col min="15869" max="15869" width="12.7109375" bestFit="1" customWidth="1"/>
    <col min="15870" max="15870" width="12.7109375" customWidth="1"/>
    <col min="15871" max="15871" width="11.7109375" customWidth="1"/>
    <col min="15874" max="15874" width="23.42578125" customWidth="1"/>
    <col min="15875" max="15875" width="14.7109375" customWidth="1"/>
    <col min="16103" max="16103" width="2.42578125" customWidth="1"/>
    <col min="16104" max="16104" width="20.7109375" customWidth="1"/>
    <col min="16112" max="16112" width="8.28515625" customWidth="1"/>
    <col min="16117" max="16117" width="9.140625" customWidth="1"/>
    <col min="16118" max="16121" width="9.85546875" bestFit="1" customWidth="1"/>
    <col min="16122" max="16123" width="9.85546875" customWidth="1"/>
    <col min="16124" max="16124" width="9.42578125" bestFit="1" customWidth="1"/>
    <col min="16125" max="16125" width="12.7109375" bestFit="1" customWidth="1"/>
    <col min="16126" max="16126" width="12.7109375" customWidth="1"/>
    <col min="16127" max="16127" width="11.7109375" customWidth="1"/>
    <col min="16130" max="16130" width="23.42578125" customWidth="1"/>
    <col min="16131" max="16131" width="14.7109375" customWidth="1"/>
  </cols>
  <sheetData>
    <row r="1" spans="1:4" x14ac:dyDescent="0.25">
      <c r="B1" s="1"/>
    </row>
    <row r="2" spans="1:4" x14ac:dyDescent="0.25">
      <c r="B2" s="15" t="s">
        <v>229</v>
      </c>
    </row>
    <row r="3" spans="1:4" x14ac:dyDescent="0.25">
      <c r="B3" s="15"/>
    </row>
    <row r="4" spans="1:4" x14ac:dyDescent="0.25">
      <c r="A4" s="2"/>
      <c r="B4" s="15" t="s">
        <v>140</v>
      </c>
    </row>
    <row r="5" spans="1:4" x14ac:dyDescent="0.25">
      <c r="A5" s="2"/>
      <c r="B5" s="15" t="s">
        <v>141</v>
      </c>
    </row>
    <row r="6" spans="1:4" ht="15" customHeight="1" x14ac:dyDescent="0.25">
      <c r="A6" s="2"/>
      <c r="B6" s="15" t="s">
        <v>230</v>
      </c>
    </row>
    <row r="7" spans="1:4" x14ac:dyDescent="0.25">
      <c r="B7" s="15" t="s">
        <v>143</v>
      </c>
    </row>
    <row r="8" spans="1:4" x14ac:dyDescent="0.25">
      <c r="B8" s="248"/>
    </row>
    <row r="9" spans="1:4" s="129" customFormat="1" ht="12" x14ac:dyDescent="0.2">
      <c r="A9" s="12"/>
      <c r="B9" s="268" t="s">
        <v>144</v>
      </c>
      <c r="C9" s="272">
        <v>2023</v>
      </c>
    </row>
    <row r="10" spans="1:4" s="129" customFormat="1" ht="12" x14ac:dyDescent="0.2">
      <c r="A10" s="12"/>
      <c r="B10" s="269"/>
      <c r="C10" s="273"/>
    </row>
    <row r="11" spans="1:4" x14ac:dyDescent="0.25">
      <c r="B11" s="47" t="s">
        <v>146</v>
      </c>
      <c r="C11" s="131">
        <v>32</v>
      </c>
      <c r="D11" s="133"/>
    </row>
    <row r="12" spans="1:4" x14ac:dyDescent="0.25">
      <c r="B12" s="51" t="s">
        <v>147</v>
      </c>
      <c r="C12" s="131">
        <v>91</v>
      </c>
      <c r="D12" s="79"/>
    </row>
    <row r="13" spans="1:4" x14ac:dyDescent="0.25">
      <c r="B13" s="51" t="s">
        <v>148</v>
      </c>
      <c r="C13" s="131">
        <v>306</v>
      </c>
      <c r="D13" s="133"/>
    </row>
    <row r="14" spans="1:4" x14ac:dyDescent="0.25">
      <c r="B14" s="51" t="s">
        <v>149</v>
      </c>
      <c r="C14" s="131">
        <v>42</v>
      </c>
      <c r="D14" s="133"/>
    </row>
    <row r="15" spans="1:4" x14ac:dyDescent="0.25">
      <c r="B15" s="51" t="s">
        <v>150</v>
      </c>
      <c r="C15" s="131">
        <v>244</v>
      </c>
      <c r="D15" s="133"/>
    </row>
    <row r="16" spans="1:4" x14ac:dyDescent="0.25">
      <c r="B16" s="51" t="s">
        <v>151</v>
      </c>
      <c r="C16" s="131">
        <v>35</v>
      </c>
      <c r="D16" s="133"/>
    </row>
    <row r="17" spans="2:4" x14ac:dyDescent="0.25">
      <c r="B17" s="51" t="s">
        <v>152</v>
      </c>
      <c r="C17" s="131">
        <v>17</v>
      </c>
      <c r="D17" s="133"/>
    </row>
    <row r="18" spans="2:4" x14ac:dyDescent="0.25">
      <c r="B18" s="51" t="s">
        <v>153</v>
      </c>
      <c r="C18" s="131">
        <v>162</v>
      </c>
      <c r="D18" s="133"/>
    </row>
    <row r="19" spans="2:4" x14ac:dyDescent="0.25">
      <c r="B19" s="51" t="s">
        <v>231</v>
      </c>
      <c r="C19" s="131">
        <v>42</v>
      </c>
      <c r="D19" s="133"/>
    </row>
    <row r="20" spans="2:4" x14ac:dyDescent="0.25">
      <c r="B20" s="51" t="s">
        <v>154</v>
      </c>
      <c r="C20" s="131">
        <v>25</v>
      </c>
      <c r="D20" s="133"/>
    </row>
    <row r="21" spans="2:4" x14ac:dyDescent="0.25">
      <c r="B21" s="51" t="s">
        <v>155</v>
      </c>
      <c r="C21" s="131">
        <v>25</v>
      </c>
      <c r="D21" s="133"/>
    </row>
    <row r="22" spans="2:4" x14ac:dyDescent="0.25">
      <c r="B22" s="51" t="s">
        <v>156</v>
      </c>
      <c r="C22" s="131">
        <v>61</v>
      </c>
      <c r="D22" s="133"/>
    </row>
    <row r="23" spans="2:4" x14ac:dyDescent="0.25">
      <c r="B23" s="51" t="s">
        <v>119</v>
      </c>
      <c r="C23" s="131">
        <v>201</v>
      </c>
      <c r="D23" s="133"/>
    </row>
    <row r="24" spans="2:4" x14ac:dyDescent="0.25">
      <c r="B24" s="55" t="s">
        <v>90</v>
      </c>
      <c r="C24" s="135">
        <v>1283</v>
      </c>
      <c r="D24" s="133"/>
    </row>
    <row r="25" spans="2:4" ht="15.75" thickBot="1" x14ac:dyDescent="0.3">
      <c r="B25" s="136" t="s">
        <v>157</v>
      </c>
      <c r="C25" s="139">
        <v>0.98996913580246915</v>
      </c>
      <c r="D25" s="133"/>
    </row>
    <row r="26" spans="2:4" x14ac:dyDescent="0.25">
      <c r="B26" s="79"/>
      <c r="D26" s="133"/>
    </row>
    <row r="27" spans="2:4" x14ac:dyDescent="0.25">
      <c r="D27" s="133"/>
    </row>
    <row r="28" spans="2:4" x14ac:dyDescent="0.25">
      <c r="B28" s="66" t="s">
        <v>139</v>
      </c>
      <c r="D28" s="133"/>
    </row>
    <row r="29" spans="2:4" x14ac:dyDescent="0.25">
      <c r="B29" s="45"/>
    </row>
    <row r="30" spans="2:4" x14ac:dyDescent="0.25">
      <c r="B30" s="250"/>
    </row>
  </sheetData>
  <mergeCells count="2">
    <mergeCell ref="B9:B10"/>
    <mergeCell ref="C9:C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2"/>
  <sheetViews>
    <sheetView topLeftCell="A4" zoomScaleNormal="100" workbookViewId="0">
      <pane xSplit="2" ySplit="7" topLeftCell="C11" activePane="bottomRight" state="frozen"/>
      <selection activeCell="H18" sqref="H18"/>
      <selection pane="topRight" activeCell="H18" sqref="H18"/>
      <selection pane="bottomLeft" activeCell="H18" sqref="H18"/>
      <selection pane="bottomRight" activeCell="F6" sqref="F6"/>
    </sheetView>
  </sheetViews>
  <sheetFormatPr defaultRowHeight="15" x14ac:dyDescent="0.25"/>
  <cols>
    <col min="1" max="1" width="1.42578125" style="1" customWidth="1"/>
    <col min="2" max="2" width="34.42578125" customWidth="1"/>
    <col min="3" max="3" width="8.7109375" bestFit="1" customWidth="1"/>
    <col min="4" max="4" width="10" bestFit="1" customWidth="1"/>
    <col min="5" max="5" width="9.7109375" bestFit="1" customWidth="1"/>
    <col min="6" max="6" width="9.140625" bestFit="1" customWidth="1"/>
    <col min="7" max="7" width="9.7109375" bestFit="1" customWidth="1"/>
    <col min="8" max="8" width="10" bestFit="1" customWidth="1"/>
    <col min="9" max="9" width="9.7109375" bestFit="1" customWidth="1"/>
    <col min="10" max="10" width="10" bestFit="1" customWidth="1"/>
    <col min="11" max="11" width="10.5703125" bestFit="1" customWidth="1"/>
    <col min="12" max="13" width="9.5703125" bestFit="1" customWidth="1"/>
    <col min="14" max="14" width="10.85546875" bestFit="1" customWidth="1"/>
    <col min="15" max="15" width="9.7109375" bestFit="1" customWidth="1"/>
    <col min="16" max="16" width="10" bestFit="1" customWidth="1"/>
    <col min="17" max="17" width="9.7109375" bestFit="1" customWidth="1"/>
    <col min="18" max="19" width="10.5703125" bestFit="1" customWidth="1"/>
    <col min="20" max="21" width="9.7109375" bestFit="1" customWidth="1"/>
    <col min="22" max="22" width="10.5703125" bestFit="1" customWidth="1"/>
    <col min="23" max="23" width="10" bestFit="1" customWidth="1"/>
    <col min="24" max="25" width="9.7109375" bestFit="1" customWidth="1"/>
    <col min="26" max="26" width="10.5703125" bestFit="1" customWidth="1"/>
    <col min="27" max="27" width="10" bestFit="1" customWidth="1"/>
    <col min="28" max="28" width="10.5703125" bestFit="1" customWidth="1"/>
    <col min="29" max="29" width="11.42578125" bestFit="1" customWidth="1"/>
    <col min="30" max="32" width="11.42578125" customWidth="1"/>
    <col min="33" max="33" width="11.42578125" bestFit="1" customWidth="1"/>
  </cols>
  <sheetData>
    <row r="2" spans="1:33" x14ac:dyDescent="0.25">
      <c r="B2" s="15" t="s">
        <v>222</v>
      </c>
    </row>
    <row r="3" spans="1:33" x14ac:dyDescent="0.25">
      <c r="B3" s="15"/>
    </row>
    <row r="4" spans="1:33" x14ac:dyDescent="0.25">
      <c r="A4" s="2"/>
      <c r="B4" s="15" t="s">
        <v>140</v>
      </c>
    </row>
    <row r="5" spans="1:33" x14ac:dyDescent="0.25">
      <c r="A5" s="2"/>
      <c r="B5" s="15" t="s">
        <v>158</v>
      </c>
    </row>
    <row r="6" spans="1:33" x14ac:dyDescent="0.25">
      <c r="A6" s="2"/>
      <c r="B6" s="15" t="s">
        <v>232</v>
      </c>
    </row>
    <row r="7" spans="1:33" x14ac:dyDescent="0.25">
      <c r="B7" s="15" t="s">
        <v>159</v>
      </c>
    </row>
    <row r="9" spans="1:33" s="144" customFormat="1" ht="12" customHeight="1" x14ac:dyDescent="0.2">
      <c r="A9" s="12"/>
      <c r="B9" s="278" t="s">
        <v>160</v>
      </c>
      <c r="C9" s="274">
        <v>1994</v>
      </c>
      <c r="D9" s="274">
        <v>1995</v>
      </c>
      <c r="E9" s="274">
        <v>1996</v>
      </c>
      <c r="F9" s="274">
        <v>1997</v>
      </c>
      <c r="G9" s="274">
        <v>1998</v>
      </c>
      <c r="H9" s="274">
        <v>1999</v>
      </c>
      <c r="I9" s="274">
        <v>2000</v>
      </c>
      <c r="J9" s="274">
        <v>2001</v>
      </c>
      <c r="K9" s="274">
        <v>2002</v>
      </c>
      <c r="L9" s="274">
        <v>2003</v>
      </c>
      <c r="M9" s="274">
        <v>2004</v>
      </c>
      <c r="N9" s="270">
        <v>2005</v>
      </c>
      <c r="O9" s="270">
        <v>2006</v>
      </c>
      <c r="P9" s="270">
        <v>2007</v>
      </c>
      <c r="Q9" s="270">
        <v>2008</v>
      </c>
      <c r="R9" s="270">
        <v>2009</v>
      </c>
      <c r="S9" s="270">
        <v>2010</v>
      </c>
      <c r="T9" s="270">
        <v>2011</v>
      </c>
      <c r="U9" s="270">
        <v>2012</v>
      </c>
      <c r="V9" s="270">
        <v>2013</v>
      </c>
      <c r="W9" s="270">
        <v>2014</v>
      </c>
      <c r="X9" s="270">
        <v>2015</v>
      </c>
      <c r="Y9" s="270">
        <v>2016</v>
      </c>
      <c r="Z9" s="270">
        <v>2017</v>
      </c>
      <c r="AA9" s="270">
        <v>2018</v>
      </c>
      <c r="AB9" s="270">
        <v>2019</v>
      </c>
      <c r="AC9" s="270">
        <v>2020</v>
      </c>
      <c r="AD9" s="270">
        <v>2021</v>
      </c>
      <c r="AE9" s="270">
        <v>2022</v>
      </c>
      <c r="AF9" s="270">
        <v>2023</v>
      </c>
      <c r="AG9" s="274" t="s">
        <v>233</v>
      </c>
    </row>
    <row r="10" spans="1:33" s="144" customFormat="1" ht="12" x14ac:dyDescent="0.2">
      <c r="A10" s="12"/>
      <c r="B10" s="279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75" t="s">
        <v>161</v>
      </c>
    </row>
    <row r="11" spans="1:33" ht="21" customHeight="1" x14ac:dyDescent="0.25">
      <c r="B11" s="51" t="s">
        <v>162</v>
      </c>
      <c r="C11" s="145">
        <v>117</v>
      </c>
      <c r="D11" s="145">
        <v>93</v>
      </c>
      <c r="E11" s="145">
        <v>119</v>
      </c>
      <c r="F11" s="145">
        <v>119</v>
      </c>
      <c r="G11" s="145">
        <v>125</v>
      </c>
      <c r="H11" s="145">
        <v>178</v>
      </c>
      <c r="I11" s="145">
        <v>162</v>
      </c>
      <c r="J11" s="145">
        <v>33</v>
      </c>
      <c r="K11" s="145">
        <v>168</v>
      </c>
      <c r="L11" s="145">
        <v>191</v>
      </c>
      <c r="M11" s="145">
        <v>205</v>
      </c>
      <c r="N11" s="145">
        <v>53</v>
      </c>
      <c r="O11" s="145">
        <v>344</v>
      </c>
      <c r="P11" s="145">
        <v>383</v>
      </c>
      <c r="Q11" s="145">
        <v>281</v>
      </c>
      <c r="R11" s="145">
        <v>262</v>
      </c>
      <c r="S11" s="145">
        <v>221</v>
      </c>
      <c r="T11" s="145">
        <v>228</v>
      </c>
      <c r="U11" s="145">
        <v>223</v>
      </c>
      <c r="V11" s="145">
        <v>160</v>
      </c>
      <c r="W11" s="145">
        <v>175</v>
      </c>
      <c r="X11" s="145">
        <v>174</v>
      </c>
      <c r="Y11" s="145">
        <v>175</v>
      </c>
      <c r="Z11" s="145">
        <v>129</v>
      </c>
      <c r="AA11" s="145">
        <v>285</v>
      </c>
      <c r="AB11" s="145">
        <v>129</v>
      </c>
      <c r="AC11" s="145">
        <v>69</v>
      </c>
      <c r="AD11" s="145">
        <v>133</v>
      </c>
      <c r="AE11" s="145">
        <v>166</v>
      </c>
      <c r="AF11" s="145">
        <v>193</v>
      </c>
      <c r="AG11" s="146">
        <v>16.265060240963855</v>
      </c>
    </row>
    <row r="12" spans="1:33" ht="21" customHeight="1" x14ac:dyDescent="0.25">
      <c r="B12" s="51" t="s">
        <v>163</v>
      </c>
      <c r="C12" s="145">
        <v>21</v>
      </c>
      <c r="D12" s="145">
        <v>37</v>
      </c>
      <c r="E12" s="145">
        <v>40</v>
      </c>
      <c r="F12" s="145">
        <v>60</v>
      </c>
      <c r="G12" s="145">
        <v>47</v>
      </c>
      <c r="H12" s="145">
        <v>64</v>
      </c>
      <c r="I12" s="145">
        <v>48</v>
      </c>
      <c r="J12" s="145">
        <v>268</v>
      </c>
      <c r="K12" s="145">
        <v>47</v>
      </c>
      <c r="L12" s="145">
        <v>40</v>
      </c>
      <c r="M12" s="145">
        <v>43</v>
      </c>
      <c r="N12" s="145">
        <v>274</v>
      </c>
      <c r="O12" s="145">
        <v>75</v>
      </c>
      <c r="P12" s="145">
        <v>124</v>
      </c>
      <c r="Q12" s="145">
        <v>118</v>
      </c>
      <c r="R12" s="145">
        <v>100</v>
      </c>
      <c r="S12" s="145">
        <v>138</v>
      </c>
      <c r="T12" s="145">
        <v>81</v>
      </c>
      <c r="U12" s="145">
        <v>80</v>
      </c>
      <c r="V12" s="145">
        <v>68</v>
      </c>
      <c r="W12" s="145">
        <v>105</v>
      </c>
      <c r="X12" s="145">
        <v>86</v>
      </c>
      <c r="Y12" s="145">
        <v>102</v>
      </c>
      <c r="Z12" s="145">
        <v>51</v>
      </c>
      <c r="AA12" s="145">
        <v>42</v>
      </c>
      <c r="AB12" s="145">
        <v>32</v>
      </c>
      <c r="AC12" s="145">
        <v>32</v>
      </c>
      <c r="AD12" s="145">
        <v>111</v>
      </c>
      <c r="AE12" s="145">
        <v>135</v>
      </c>
      <c r="AF12" s="145">
        <v>102</v>
      </c>
      <c r="AG12" s="146">
        <v>-24.444444444444443</v>
      </c>
    </row>
    <row r="13" spans="1:33" ht="21" customHeight="1" x14ac:dyDescent="0.25">
      <c r="B13" s="51" t="s">
        <v>164</v>
      </c>
      <c r="C13" s="145">
        <v>21</v>
      </c>
      <c r="D13" s="145">
        <v>15</v>
      </c>
      <c r="E13" s="145">
        <v>28</v>
      </c>
      <c r="F13" s="145">
        <v>27</v>
      </c>
      <c r="G13" s="145">
        <v>32</v>
      </c>
      <c r="H13" s="145">
        <v>37</v>
      </c>
      <c r="I13" s="145">
        <v>49</v>
      </c>
      <c r="J13" s="145">
        <v>16</v>
      </c>
      <c r="K13" s="145">
        <v>63</v>
      </c>
      <c r="L13" s="145">
        <v>62</v>
      </c>
      <c r="M13" s="145">
        <v>36</v>
      </c>
      <c r="N13" s="145">
        <v>29</v>
      </c>
      <c r="O13" s="145">
        <v>97</v>
      </c>
      <c r="P13" s="145">
        <v>111</v>
      </c>
      <c r="Q13" s="145">
        <v>107</v>
      </c>
      <c r="R13" s="145">
        <v>74</v>
      </c>
      <c r="S13" s="145">
        <v>79</v>
      </c>
      <c r="T13" s="145">
        <v>78</v>
      </c>
      <c r="U13" s="145">
        <v>67</v>
      </c>
      <c r="V13" s="145">
        <v>73</v>
      </c>
      <c r="W13" s="145">
        <v>88</v>
      </c>
      <c r="X13" s="145">
        <v>76</v>
      </c>
      <c r="Y13" s="145">
        <v>61</v>
      </c>
      <c r="Z13" s="145">
        <v>55</v>
      </c>
      <c r="AA13" s="145">
        <v>53</v>
      </c>
      <c r="AB13" s="145">
        <v>72</v>
      </c>
      <c r="AC13" s="145">
        <v>51</v>
      </c>
      <c r="AD13" s="145">
        <v>60</v>
      </c>
      <c r="AE13" s="145">
        <v>103</v>
      </c>
      <c r="AF13" s="145">
        <v>110</v>
      </c>
      <c r="AG13" s="146">
        <v>6.7961165048543686</v>
      </c>
    </row>
    <row r="14" spans="1:33" ht="21" customHeight="1" x14ac:dyDescent="0.25">
      <c r="B14" s="51" t="s">
        <v>165</v>
      </c>
      <c r="C14" s="145">
        <v>36</v>
      </c>
      <c r="D14" s="145">
        <v>41</v>
      </c>
      <c r="E14" s="145">
        <v>38</v>
      </c>
      <c r="F14" s="145">
        <v>34</v>
      </c>
      <c r="G14" s="145">
        <v>32</v>
      </c>
      <c r="H14" s="145">
        <v>33</v>
      </c>
      <c r="I14" s="145">
        <v>63</v>
      </c>
      <c r="J14" s="145">
        <v>333</v>
      </c>
      <c r="K14" s="145">
        <v>31</v>
      </c>
      <c r="L14" s="145">
        <v>35</v>
      </c>
      <c r="M14" s="145">
        <v>35</v>
      </c>
      <c r="N14" s="145">
        <v>713</v>
      </c>
      <c r="O14" s="145">
        <v>101</v>
      </c>
      <c r="P14" s="145">
        <v>122</v>
      </c>
      <c r="Q14" s="145">
        <v>124</v>
      </c>
      <c r="R14" s="145">
        <v>114</v>
      </c>
      <c r="S14" s="145">
        <v>77</v>
      </c>
      <c r="T14" s="145">
        <v>121</v>
      </c>
      <c r="U14" s="145">
        <v>86</v>
      </c>
      <c r="V14" s="145">
        <v>59</v>
      </c>
      <c r="W14" s="145">
        <v>86</v>
      </c>
      <c r="X14" s="145">
        <v>82</v>
      </c>
      <c r="Y14" s="145">
        <v>63</v>
      </c>
      <c r="Z14" s="145">
        <v>51</v>
      </c>
      <c r="AA14" s="145">
        <v>62</v>
      </c>
      <c r="AB14" s="145">
        <v>57</v>
      </c>
      <c r="AC14" s="145">
        <v>40</v>
      </c>
      <c r="AD14" s="145">
        <v>32</v>
      </c>
      <c r="AE14" s="145">
        <v>16</v>
      </c>
      <c r="AF14" s="145">
        <v>43</v>
      </c>
      <c r="AG14" s="146">
        <v>168.75</v>
      </c>
    </row>
    <row r="15" spans="1:33" ht="21" customHeight="1" x14ac:dyDescent="0.25">
      <c r="B15" s="51" t="s">
        <v>166</v>
      </c>
      <c r="C15" s="145">
        <v>196</v>
      </c>
      <c r="D15" s="145">
        <v>174</v>
      </c>
      <c r="E15" s="145">
        <v>190</v>
      </c>
      <c r="F15" s="145">
        <v>178</v>
      </c>
      <c r="G15" s="145">
        <v>174</v>
      </c>
      <c r="H15" s="145">
        <v>196</v>
      </c>
      <c r="I15" s="145">
        <v>214</v>
      </c>
      <c r="J15" s="145">
        <v>946</v>
      </c>
      <c r="K15" s="145">
        <v>195</v>
      </c>
      <c r="L15" s="145">
        <v>202</v>
      </c>
      <c r="M15" s="145">
        <v>206</v>
      </c>
      <c r="N15" s="145">
        <v>1418</v>
      </c>
      <c r="O15" s="145">
        <v>389</v>
      </c>
      <c r="P15" s="145">
        <v>527</v>
      </c>
      <c r="Q15" s="145">
        <v>471</v>
      </c>
      <c r="R15" s="145">
        <v>363</v>
      </c>
      <c r="S15" s="145">
        <v>317</v>
      </c>
      <c r="T15" s="145">
        <v>388</v>
      </c>
      <c r="U15" s="145">
        <v>362</v>
      </c>
      <c r="V15" s="145">
        <v>351</v>
      </c>
      <c r="W15" s="145">
        <v>397</v>
      </c>
      <c r="X15" s="145">
        <v>415</v>
      </c>
      <c r="Y15" s="145">
        <v>377</v>
      </c>
      <c r="Z15" s="145">
        <v>299</v>
      </c>
      <c r="AA15" s="145">
        <v>397</v>
      </c>
      <c r="AB15" s="145">
        <v>397</v>
      </c>
      <c r="AC15" s="145">
        <v>251</v>
      </c>
      <c r="AD15" s="145">
        <v>276</v>
      </c>
      <c r="AE15" s="145">
        <v>425</v>
      </c>
      <c r="AF15" s="145">
        <v>455</v>
      </c>
      <c r="AG15" s="146">
        <v>7.0588235294117645</v>
      </c>
    </row>
    <row r="16" spans="1:33" ht="21" customHeight="1" x14ac:dyDescent="0.25">
      <c r="B16" s="51" t="s">
        <v>167</v>
      </c>
      <c r="C16" s="145">
        <v>17</v>
      </c>
      <c r="D16" s="145">
        <v>12</v>
      </c>
      <c r="E16" s="145">
        <v>9</v>
      </c>
      <c r="F16" s="145">
        <v>8</v>
      </c>
      <c r="G16" s="145">
        <v>14</v>
      </c>
      <c r="H16" s="145">
        <v>39</v>
      </c>
      <c r="I16" s="145">
        <v>19</v>
      </c>
      <c r="J16" s="145">
        <v>0</v>
      </c>
      <c r="K16" s="145">
        <v>18</v>
      </c>
      <c r="L16" s="145">
        <v>10</v>
      </c>
      <c r="M16" s="145">
        <v>17</v>
      </c>
      <c r="N16" s="145">
        <v>0</v>
      </c>
      <c r="O16" s="145">
        <v>37</v>
      </c>
      <c r="P16" s="145">
        <v>53</v>
      </c>
      <c r="Q16" s="145">
        <v>70</v>
      </c>
      <c r="R16" s="145">
        <v>56</v>
      </c>
      <c r="S16" s="145">
        <v>27</v>
      </c>
      <c r="T16" s="145">
        <v>32</v>
      </c>
      <c r="U16" s="145">
        <v>30</v>
      </c>
      <c r="V16" s="145">
        <v>37</v>
      </c>
      <c r="W16" s="145">
        <v>34</v>
      </c>
      <c r="X16" s="145">
        <v>37</v>
      </c>
      <c r="Y16" s="145">
        <v>22</v>
      </c>
      <c r="Z16" s="145">
        <v>30</v>
      </c>
      <c r="AA16" s="145">
        <v>29</v>
      </c>
      <c r="AB16" s="145">
        <v>27</v>
      </c>
      <c r="AC16" s="145">
        <v>15</v>
      </c>
      <c r="AD16" s="145">
        <v>17</v>
      </c>
      <c r="AE16" s="145">
        <v>22</v>
      </c>
      <c r="AF16" s="145">
        <v>23</v>
      </c>
      <c r="AG16" s="146">
        <v>4.5454545454545459</v>
      </c>
    </row>
    <row r="17" spans="1:33" s="100" customFormat="1" ht="27.75" customHeight="1" x14ac:dyDescent="0.25">
      <c r="A17" s="1"/>
      <c r="B17" s="147" t="s">
        <v>168</v>
      </c>
      <c r="C17" s="145">
        <v>141</v>
      </c>
      <c r="D17" s="145">
        <v>264</v>
      </c>
      <c r="E17" s="145">
        <v>197</v>
      </c>
      <c r="F17" s="145">
        <v>251</v>
      </c>
      <c r="G17" s="145">
        <v>243</v>
      </c>
      <c r="H17" s="145">
        <v>363</v>
      </c>
      <c r="I17" s="145">
        <v>348</v>
      </c>
      <c r="J17" s="145">
        <v>0</v>
      </c>
      <c r="K17" s="145">
        <v>261</v>
      </c>
      <c r="L17" s="145">
        <v>293</v>
      </c>
      <c r="M17" s="145">
        <v>317</v>
      </c>
      <c r="N17" s="145">
        <v>0</v>
      </c>
      <c r="O17" s="145">
        <v>1407</v>
      </c>
      <c r="P17" s="145">
        <v>2479</v>
      </c>
      <c r="Q17" s="145">
        <v>2528</v>
      </c>
      <c r="R17" s="145">
        <v>1330</v>
      </c>
      <c r="S17" s="145">
        <v>582</v>
      </c>
      <c r="T17" s="145">
        <v>455</v>
      </c>
      <c r="U17" s="145">
        <v>442</v>
      </c>
      <c r="V17" s="145">
        <v>396</v>
      </c>
      <c r="W17" s="145">
        <v>442</v>
      </c>
      <c r="X17" s="145">
        <v>368</v>
      </c>
      <c r="Y17" s="145">
        <v>315</v>
      </c>
      <c r="Z17" s="145">
        <v>239</v>
      </c>
      <c r="AA17" s="145">
        <v>528</v>
      </c>
      <c r="AB17" s="145">
        <v>337</v>
      </c>
      <c r="AC17" s="145">
        <v>211</v>
      </c>
      <c r="AD17" s="145">
        <v>232</v>
      </c>
      <c r="AE17" s="145">
        <v>429</v>
      </c>
      <c r="AF17" s="145">
        <v>357</v>
      </c>
      <c r="AG17" s="146">
        <v>-16.783216783216783</v>
      </c>
    </row>
    <row r="18" spans="1:33" ht="21" customHeight="1" thickBot="1" x14ac:dyDescent="0.3">
      <c r="B18" s="51" t="s">
        <v>90</v>
      </c>
      <c r="C18" s="148">
        <v>549</v>
      </c>
      <c r="D18" s="148">
        <v>636</v>
      </c>
      <c r="E18" s="148">
        <v>621</v>
      </c>
      <c r="F18" s="148">
        <v>677</v>
      </c>
      <c r="G18" s="148">
        <v>667</v>
      </c>
      <c r="H18" s="148">
        <v>910</v>
      </c>
      <c r="I18" s="148">
        <v>903</v>
      </c>
      <c r="J18" s="148">
        <v>1596</v>
      </c>
      <c r="K18" s="148">
        <v>783</v>
      </c>
      <c r="L18" s="148">
        <v>833</v>
      </c>
      <c r="M18" s="148">
        <v>859</v>
      </c>
      <c r="N18" s="148">
        <v>2487</v>
      </c>
      <c r="O18" s="148">
        <v>2450</v>
      </c>
      <c r="P18" s="148">
        <v>3799</v>
      </c>
      <c r="Q18" s="148">
        <v>3699</v>
      </c>
      <c r="R18" s="148">
        <v>2299</v>
      </c>
      <c r="S18" s="148">
        <v>1441</v>
      </c>
      <c r="T18" s="148">
        <v>1383</v>
      </c>
      <c r="U18" s="148">
        <v>1290</v>
      </c>
      <c r="V18" s="148">
        <v>1144</v>
      </c>
      <c r="W18" s="148">
        <v>1327</v>
      </c>
      <c r="X18" s="148">
        <v>1238</v>
      </c>
      <c r="Y18" s="148">
        <v>1115</v>
      </c>
      <c r="Z18" s="148">
        <v>854</v>
      </c>
      <c r="AA18" s="148">
        <v>1396</v>
      </c>
      <c r="AB18" s="148">
        <v>1051</v>
      </c>
      <c r="AC18" s="148">
        <v>669</v>
      </c>
      <c r="AD18" s="148">
        <v>861</v>
      </c>
      <c r="AE18" s="148">
        <v>1296</v>
      </c>
      <c r="AF18" s="148">
        <v>1283</v>
      </c>
      <c r="AG18" s="149">
        <v>-1.0030864197530864</v>
      </c>
    </row>
    <row r="19" spans="1:33" s="152" customFormat="1" ht="16.5" customHeight="1" thickBot="1" x14ac:dyDescent="0.25">
      <c r="A19" s="1"/>
      <c r="B19" s="150" t="s">
        <v>169</v>
      </c>
      <c r="C19" s="151"/>
      <c r="D19" s="149">
        <v>15.846994535519126</v>
      </c>
      <c r="E19" s="149">
        <v>-2.358490566037736</v>
      </c>
      <c r="F19" s="149">
        <v>9.0177133655394517</v>
      </c>
      <c r="G19" s="149">
        <v>-1.4771048744460855</v>
      </c>
      <c r="H19" s="149">
        <v>36.431784107946022</v>
      </c>
      <c r="I19" s="149">
        <v>-0.76923076923076927</v>
      </c>
      <c r="J19" s="149">
        <v>76.744186046511629</v>
      </c>
      <c r="K19" s="149">
        <v>-50.939849624060152</v>
      </c>
      <c r="L19" s="149">
        <v>6.3856960408684547</v>
      </c>
      <c r="M19" s="149">
        <v>3.1212484993997598</v>
      </c>
      <c r="N19" s="149">
        <v>189.52270081490104</v>
      </c>
      <c r="O19" s="149">
        <v>-1.4877362283876157</v>
      </c>
      <c r="P19" s="149">
        <v>55.061224489795926</v>
      </c>
      <c r="Q19" s="149">
        <v>-2.6322716504343249</v>
      </c>
      <c r="R19" s="149">
        <v>-37.848067045147339</v>
      </c>
      <c r="S19" s="149">
        <v>-37.320574162679428</v>
      </c>
      <c r="T19" s="149">
        <v>-4.0249826509368498</v>
      </c>
      <c r="U19" s="149">
        <v>-6.7245119305856829</v>
      </c>
      <c r="V19" s="149">
        <v>-11.317829457364342</v>
      </c>
      <c r="W19" s="149">
        <v>15.996503496503497</v>
      </c>
      <c r="X19" s="149">
        <v>-6.706857573474001</v>
      </c>
      <c r="Y19" s="149">
        <v>-9.9353796445880445</v>
      </c>
      <c r="Z19" s="149">
        <v>-23.408071748878921</v>
      </c>
      <c r="AA19" s="149">
        <v>63.46604215456675</v>
      </c>
      <c r="AB19" s="149">
        <v>-24.713467048710601</v>
      </c>
      <c r="AC19" s="149">
        <v>-36.346336822074214</v>
      </c>
      <c r="AD19" s="149">
        <v>28.699551569506728</v>
      </c>
      <c r="AE19" s="149">
        <v>50.522648083623686</v>
      </c>
      <c r="AF19" s="149">
        <v>-1.0030864197530864</v>
      </c>
      <c r="AG19" s="149">
        <v>-100.07739864349946</v>
      </c>
    </row>
    <row r="22" spans="1:33" x14ac:dyDescent="0.25">
      <c r="B22" s="66" t="s">
        <v>139</v>
      </c>
    </row>
  </sheetData>
  <mergeCells count="32">
    <mergeCell ref="AG9:AG10"/>
    <mergeCell ref="Z9:Z10"/>
    <mergeCell ref="AA9:AA10"/>
    <mergeCell ref="AB9:AB10"/>
    <mergeCell ref="AC9:AC10"/>
    <mergeCell ref="AD9:AD10"/>
    <mergeCell ref="AE9:AE10"/>
    <mergeCell ref="AF9:AF10"/>
    <mergeCell ref="Y9:Y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M9:M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of Contents</vt:lpstr>
      <vt:lpstr>Data Notes</vt:lpstr>
      <vt:lpstr>Table 1.04.1.1-1</vt:lpstr>
      <vt:lpstr>Table 1.04.1.1-2</vt:lpstr>
      <vt:lpstr>Table 1.04.1.1-3</vt:lpstr>
      <vt:lpstr>Table 1.04.1.1-4</vt:lpstr>
      <vt:lpstr>Table 1.04.1.2-1A</vt:lpstr>
      <vt:lpstr>Table 1.04.1.2-1A.1</vt:lpstr>
      <vt:lpstr>Table 1.04.1.2-2A</vt:lpstr>
      <vt:lpstr>Table 1.04.1.2-3A</vt:lpstr>
      <vt:lpstr>Table 1.04.1.2-1Q</vt:lpstr>
      <vt:lpstr>Table 1.04.1.2-1Q.1</vt:lpstr>
      <vt:lpstr>Table 1.04.1.2-2Q</vt:lpstr>
      <vt:lpstr>Table 1.04.1.2-1M</vt:lpstr>
      <vt:lpstr>Table 1.04.1.2-2M</vt:lpstr>
      <vt:lpstr>Table 1.04.1.2-3M</vt:lpstr>
      <vt:lpstr>Table 1.04.1.2-4M</vt:lpstr>
      <vt:lpstr>Table 1.04.1.2-5M</vt:lpstr>
      <vt:lpstr>Table 1.04.1.2-6M</vt:lpstr>
      <vt:lpstr>Table 1.04.1.2-7M</vt:lpstr>
      <vt:lpstr>Table 1.04.1.2-8M</vt:lpstr>
      <vt:lpstr>Table 1.04.1.3-1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H. Lake</dc:creator>
  <cp:lastModifiedBy>Natalie H. Lake</cp:lastModifiedBy>
  <dcterms:created xsi:type="dcterms:W3CDTF">2023-03-13T12:58:53Z</dcterms:created>
  <dcterms:modified xsi:type="dcterms:W3CDTF">2024-02-01T18:06:44Z</dcterms:modified>
</cp:coreProperties>
</file>